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O125" i="1" l="1"/>
  <c r="N125" i="1"/>
  <c r="M125" i="1"/>
  <c r="L125" i="1"/>
  <c r="K125" i="1"/>
  <c r="J125" i="1"/>
  <c r="I125" i="1"/>
  <c r="H125" i="1"/>
  <c r="G125" i="1"/>
  <c r="F125" i="1"/>
  <c r="D125" i="1"/>
  <c r="O94" i="1"/>
  <c r="N94" i="1"/>
  <c r="M94" i="1"/>
  <c r="L94" i="1"/>
  <c r="K94" i="1"/>
  <c r="J94" i="1"/>
  <c r="I94" i="1"/>
  <c r="H94" i="1"/>
  <c r="G94" i="1"/>
  <c r="F94" i="1"/>
  <c r="E94" i="1"/>
  <c r="D94" i="1"/>
  <c r="O63" i="1"/>
  <c r="N63" i="1"/>
  <c r="M63" i="1"/>
  <c r="L63" i="1"/>
  <c r="K63" i="1"/>
  <c r="J63" i="1"/>
  <c r="I63" i="1"/>
  <c r="H63" i="1"/>
  <c r="G63" i="1"/>
  <c r="F63" i="1"/>
  <c r="O48" i="1"/>
  <c r="N48" i="1"/>
  <c r="M48" i="1"/>
  <c r="K48" i="1"/>
  <c r="J48" i="1"/>
  <c r="I48" i="1"/>
  <c r="H48" i="1"/>
  <c r="G48" i="1"/>
  <c r="F48" i="1"/>
  <c r="O157" i="1" l="1"/>
  <c r="N157" i="1"/>
  <c r="M157" i="1"/>
  <c r="L157" i="1"/>
  <c r="K157" i="1"/>
  <c r="J157" i="1"/>
  <c r="I157" i="1"/>
  <c r="H157" i="1"/>
  <c r="G157" i="1"/>
  <c r="F157" i="1"/>
  <c r="E157" i="1"/>
  <c r="D157" i="1"/>
  <c r="C152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C138" i="1"/>
  <c r="E125" i="1"/>
  <c r="C120" i="1"/>
  <c r="C11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C104" i="1"/>
  <c r="C89" i="1"/>
  <c r="O79" i="1"/>
  <c r="N79" i="1"/>
  <c r="M79" i="1"/>
  <c r="L79" i="1"/>
  <c r="K79" i="1"/>
  <c r="J79" i="1"/>
  <c r="I79" i="1"/>
  <c r="H79" i="1"/>
  <c r="G79" i="1"/>
  <c r="F79" i="1"/>
  <c r="E79" i="1"/>
  <c r="D79" i="1"/>
  <c r="C74" i="1"/>
  <c r="E63" i="1"/>
  <c r="D63" i="1"/>
  <c r="C58" i="1"/>
  <c r="E48" i="1"/>
  <c r="D48" i="1"/>
  <c r="C43" i="1"/>
  <c r="C42" i="1"/>
  <c r="O32" i="1"/>
  <c r="N32" i="1"/>
  <c r="M32" i="1"/>
  <c r="L32" i="1"/>
  <c r="K32" i="1"/>
  <c r="J32" i="1"/>
  <c r="I32" i="1"/>
  <c r="H32" i="1"/>
  <c r="G32" i="1"/>
  <c r="F32" i="1"/>
  <c r="E32" i="1"/>
  <c r="D32" i="1"/>
  <c r="C26" i="1"/>
  <c r="O15" i="1"/>
  <c r="N15" i="1"/>
  <c r="M15" i="1"/>
  <c r="L15" i="1"/>
  <c r="K15" i="1"/>
  <c r="J15" i="1"/>
  <c r="I15" i="1"/>
  <c r="H15" i="1"/>
  <c r="G15" i="1"/>
  <c r="F15" i="1"/>
  <c r="E15" i="1"/>
</calcChain>
</file>

<file path=xl/sharedStrings.xml><?xml version="1.0" encoding="utf-8"?>
<sst xmlns="http://schemas.openxmlformats.org/spreadsheetml/2006/main" count="375" uniqueCount="82">
  <si>
    <t>МЕНЮ</t>
  </si>
  <si>
    <t>День: первый</t>
  </si>
  <si>
    <t>Сезон: лето</t>
  </si>
  <si>
    <t>№</t>
  </si>
  <si>
    <t>Наименование блюда</t>
  </si>
  <si>
    <t>Выход порции, г</t>
  </si>
  <si>
    <t>Белки, г</t>
  </si>
  <si>
    <t>Жиры, г</t>
  </si>
  <si>
    <t>Углеводы, г</t>
  </si>
  <si>
    <t>ЭЦ, ккал</t>
  </si>
  <si>
    <t>Минеральные элементы (мг)</t>
  </si>
  <si>
    <t>Витамины</t>
  </si>
  <si>
    <t>Ca</t>
  </si>
  <si>
    <t>Mg</t>
  </si>
  <si>
    <t>P</t>
  </si>
  <si>
    <t>Fe</t>
  </si>
  <si>
    <t>А,мг</t>
  </si>
  <si>
    <t>Е,мг</t>
  </si>
  <si>
    <t>В1,мг</t>
  </si>
  <si>
    <t>С,мг</t>
  </si>
  <si>
    <t>459</t>
  </si>
  <si>
    <t>Чай с лимоном</t>
  </si>
  <si>
    <t>Бутерброд с маслом и сыром</t>
  </si>
  <si>
    <t>40\5\12</t>
  </si>
  <si>
    <t>82</t>
  </si>
  <si>
    <t>Фрукты</t>
  </si>
  <si>
    <t>140</t>
  </si>
  <si>
    <t>Итого за прием</t>
  </si>
  <si>
    <t>День:второй</t>
  </si>
  <si>
    <t>Каша манная молочная с маслом сливочным</t>
  </si>
  <si>
    <t>Чай с молоком</t>
  </si>
  <si>
    <t>63</t>
  </si>
  <si>
    <t>День: третий</t>
  </si>
  <si>
    <t>Выход, г</t>
  </si>
  <si>
    <t>Каша пшенная молочная с маслом сливочным</t>
  </si>
  <si>
    <t>465</t>
  </si>
  <si>
    <t>Кофейный напиток с молоком</t>
  </si>
  <si>
    <t>День:четвертый</t>
  </si>
  <si>
    <t>Выход , г</t>
  </si>
  <si>
    <t>Каша молочная Дружба (рис, пшено) с маслом сливочным</t>
  </si>
  <si>
    <t>200</t>
  </si>
  <si>
    <t>462</t>
  </si>
  <si>
    <t>Какао с молоком</t>
  </si>
  <si>
    <t>День:пятый</t>
  </si>
  <si>
    <t>Сезон:лето</t>
  </si>
  <si>
    <t>Каша пшеничная молочная с маслом сливочным</t>
  </si>
  <si>
    <t>Чай с сахаром</t>
  </si>
  <si>
    <t>День:шестой</t>
  </si>
  <si>
    <t>День:седьмой</t>
  </si>
  <si>
    <t>Каша гречневая молочная вязкая</t>
  </si>
  <si>
    <t>День: восьмой</t>
  </si>
  <si>
    <t xml:space="preserve">                       </t>
  </si>
  <si>
    <t>Выход порции,  г</t>
  </si>
  <si>
    <t>День: девятый</t>
  </si>
  <si>
    <t>141</t>
  </si>
  <si>
    <t>День:десятый</t>
  </si>
  <si>
    <t>Возрастная категория: с 11 и старше</t>
  </si>
  <si>
    <t>Возрастная категория:  с 11 и старше</t>
  </si>
  <si>
    <t>Возрастная категория : с 11 и старше</t>
  </si>
  <si>
    <t>смак</t>
  </si>
  <si>
    <t>Хлеб пшеничный, ржаной</t>
  </si>
  <si>
    <t>20./20</t>
  </si>
  <si>
    <t>Хлеб пшеничный,ржаной</t>
  </si>
  <si>
    <t>20,/20</t>
  </si>
  <si>
    <t>20/20</t>
  </si>
  <si>
    <t>Каша манная молочная</t>
  </si>
  <si>
    <t>227</t>
  </si>
  <si>
    <t>Каша рисовая молочная</t>
  </si>
  <si>
    <t>кофейный напиток с молоком</t>
  </si>
  <si>
    <t>236</t>
  </si>
  <si>
    <t>20/10/5.</t>
  </si>
  <si>
    <t>Каша рисовая молочная жидкая с маслом сливочным</t>
  </si>
  <si>
    <t>501</t>
  </si>
  <si>
    <t>сок фруктовый</t>
  </si>
  <si>
    <t>460</t>
  </si>
  <si>
    <t>232</t>
  </si>
  <si>
    <t>Каша овсянная млочная "Геркулес" с маслом сливочным</t>
  </si>
  <si>
    <t>0,45</t>
  </si>
  <si>
    <t>150</t>
  </si>
  <si>
    <t>сок фруктовый,овощной</t>
  </si>
  <si>
    <t>Рацион: ужин</t>
  </si>
  <si>
    <t>Ужин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</si>
</sst>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2"/>
      <name val="Arial Black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5">
    <xf numFmtId="0" fontId="0" fillId="0" borderId="0" xfId="0"/>
    <xf numFmtId="0" fontId="2" fillId="0" borderId="0" xfId="0" applyFont="1"/>
    <xf numFmtId="0" fontId="1" fillId="0" borderId="0" xfId="0" applyFont="1" applyAlignment="1">
      <alignment horizontal="center"/>
    </xf>
    <xf numFmtId="14" fontId="3" fillId="0" borderId="0" xfId="0" applyNumberFormat="1" applyFont="1" applyAlignment="1"/>
    <xf numFmtId="14" fontId="2" fillId="0" borderId="0" xfId="0" applyNumberFormat="1" applyFont="1" applyAlignment="1"/>
    <xf numFmtId="0" fontId="2" fillId="0" borderId="0" xfId="0" applyFont="1" applyAlignment="1">
      <alignment horizontal="left"/>
    </xf>
    <xf numFmtId="0" fontId="3" fillId="0" borderId="0" xfId="0" applyFont="1" applyBorder="1"/>
    <xf numFmtId="0" fontId="2" fillId="0" borderId="0" xfId="0" applyFont="1" applyBorder="1"/>
    <xf numFmtId="0" fontId="2" fillId="0" borderId="3" xfId="0" applyFont="1" applyBorder="1" applyAlignment="1">
      <alignment horizontal="center"/>
    </xf>
    <xf numFmtId="0" fontId="3" fillId="0" borderId="3" xfId="0" quotePrefix="1" applyFont="1" applyBorder="1"/>
    <xf numFmtId="2" fontId="2" fillId="0" borderId="3" xfId="0" applyNumberFormat="1" applyFont="1" applyBorder="1"/>
    <xf numFmtId="2" fontId="2" fillId="0" borderId="3" xfId="0" applyNumberFormat="1" applyFont="1" applyBorder="1" applyAlignment="1"/>
    <xf numFmtId="49" fontId="2" fillId="0" borderId="3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wrapText="1"/>
    </xf>
    <xf numFmtId="0" fontId="2" fillId="0" borderId="3" xfId="0" applyNumberFormat="1" applyFont="1" applyBorder="1" applyAlignment="1">
      <alignment horizontal="center" vertical="center"/>
    </xf>
    <xf numFmtId="2" fontId="2" fillId="0" borderId="3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/>
    </xf>
    <xf numFmtId="0" fontId="2" fillId="0" borderId="3" xfId="0" applyFont="1" applyBorder="1"/>
    <xf numFmtId="0" fontId="2" fillId="0" borderId="3" xfId="0" applyNumberFormat="1" applyFont="1" applyBorder="1" applyAlignment="1">
      <alignment horizontal="center"/>
    </xf>
    <xf numFmtId="2" fontId="2" fillId="0" borderId="3" xfId="0" applyNumberFormat="1" applyFont="1" applyBorder="1" applyAlignment="1">
      <alignment horizontal="center"/>
    </xf>
    <xf numFmtId="0" fontId="3" fillId="0" borderId="3" xfId="0" applyFont="1" applyBorder="1"/>
    <xf numFmtId="0" fontId="3" fillId="0" borderId="3" xfId="0" applyNumberFormat="1" applyFont="1" applyBorder="1" applyAlignment="1">
      <alignment horizontal="center"/>
    </xf>
    <xf numFmtId="2" fontId="3" fillId="0" borderId="3" xfId="0" applyNumberFormat="1" applyFont="1" applyBorder="1" applyAlignment="1">
      <alignment horizontal="center"/>
    </xf>
    <xf numFmtId="0" fontId="4" fillId="0" borderId="0" xfId="0" applyFont="1"/>
    <xf numFmtId="0" fontId="3" fillId="0" borderId="7" xfId="0" applyFont="1" applyBorder="1"/>
    <xf numFmtId="0" fontId="3" fillId="0" borderId="0" xfId="0" applyFont="1"/>
    <xf numFmtId="0" fontId="2" fillId="0" borderId="8" xfId="0" applyFont="1" applyBorder="1" applyAlignment="1">
      <alignment horizontal="center"/>
    </xf>
    <xf numFmtId="2" fontId="2" fillId="0" borderId="12" xfId="0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0" xfId="0" applyFont="1" applyAlignment="1"/>
    <xf numFmtId="2" fontId="2" fillId="0" borderId="7" xfId="0" applyNumberFormat="1" applyFont="1" applyBorder="1" applyAlignment="1"/>
    <xf numFmtId="0" fontId="2" fillId="0" borderId="2" xfId="0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top" wrapText="1"/>
    </xf>
    <xf numFmtId="14" fontId="2" fillId="0" borderId="3" xfId="0" applyNumberFormat="1" applyFont="1" applyBorder="1" applyAlignment="1">
      <alignment horizontal="center"/>
    </xf>
    <xf numFmtId="0" fontId="2" fillId="0" borderId="3" xfId="0" applyFont="1" applyBorder="1" applyAlignment="1">
      <alignment horizontal="right"/>
    </xf>
    <xf numFmtId="2" fontId="2" fillId="0" borderId="3" xfId="0" applyNumberFormat="1" applyFont="1" applyBorder="1" applyAlignment="1">
      <alignment horizontal="left"/>
    </xf>
    <xf numFmtId="2" fontId="3" fillId="0" borderId="3" xfId="0" applyNumberFormat="1" applyFont="1" applyBorder="1"/>
    <xf numFmtId="0" fontId="2" fillId="0" borderId="8" xfId="0" applyFont="1" applyBorder="1"/>
    <xf numFmtId="2" fontId="2" fillId="0" borderId="2" xfId="0" applyNumberFormat="1" applyFont="1" applyBorder="1" applyAlignment="1">
      <alignment horizontal="center"/>
    </xf>
    <xf numFmtId="13" fontId="2" fillId="0" borderId="3" xfId="0" applyNumberFormat="1" applyFont="1" applyBorder="1" applyAlignment="1">
      <alignment horizontal="right"/>
    </xf>
    <xf numFmtId="1" fontId="2" fillId="0" borderId="3" xfId="0" applyNumberFormat="1" applyFont="1" applyBorder="1" applyAlignment="1">
      <alignment horizontal="center"/>
    </xf>
    <xf numFmtId="2" fontId="3" fillId="0" borderId="3" xfId="0" applyNumberFormat="1" applyFont="1" applyBorder="1" applyAlignment="1">
      <alignment horizontal="right"/>
    </xf>
    <xf numFmtId="2" fontId="3" fillId="0" borderId="0" xfId="0" applyNumberFormat="1" applyFont="1" applyBorder="1" applyAlignment="1">
      <alignment horizontal="center"/>
    </xf>
    <xf numFmtId="2" fontId="3" fillId="0" borderId="0" xfId="0" applyNumberFormat="1" applyFont="1" applyBorder="1" applyAlignment="1">
      <alignment horizontal="right"/>
    </xf>
    <xf numFmtId="0" fontId="3" fillId="0" borderId="0" xfId="0" applyFont="1" applyBorder="1" applyAlignment="1"/>
    <xf numFmtId="2" fontId="2" fillId="0" borderId="2" xfId="0" applyNumberFormat="1" applyFont="1" applyBorder="1" applyAlignment="1"/>
    <xf numFmtId="2" fontId="2" fillId="0" borderId="10" xfId="0" applyNumberFormat="1" applyFont="1" applyBorder="1" applyAlignment="1"/>
    <xf numFmtId="2" fontId="2" fillId="0" borderId="2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2" fontId="2" fillId="0" borderId="0" xfId="0" applyNumberFormat="1" applyFont="1" applyBorder="1"/>
    <xf numFmtId="2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0" xfId="0" applyFont="1" applyAlignment="1">
      <alignment horizontal="right"/>
    </xf>
    <xf numFmtId="0" fontId="2" fillId="0" borderId="3" xfId="0" applyFont="1" applyBorder="1" applyAlignment="1">
      <alignment vertical="center" wrapText="1"/>
    </xf>
    <xf numFmtId="0" fontId="2" fillId="0" borderId="3" xfId="0" applyFont="1" applyBorder="1" applyAlignment="1">
      <alignment horizontal="center"/>
    </xf>
    <xf numFmtId="2" fontId="2" fillId="0" borderId="2" xfId="0" applyNumberFormat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2" fontId="2" fillId="0" borderId="2" xfId="0" applyNumberFormat="1" applyFont="1" applyBorder="1" applyAlignment="1">
      <alignment horizontal="center"/>
    </xf>
    <xf numFmtId="14" fontId="3" fillId="0" borderId="0" xfId="0" applyNumberFormat="1" applyFont="1" applyAlignment="1"/>
    <xf numFmtId="0" fontId="2" fillId="0" borderId="3" xfId="0" applyFont="1" applyBorder="1" applyAlignment="1">
      <alignment horizontal="center"/>
    </xf>
    <xf numFmtId="0" fontId="2" fillId="0" borderId="0" xfId="0" applyNumberFormat="1" applyFont="1" applyBorder="1" applyAlignment="1">
      <alignment horizontal="center"/>
    </xf>
    <xf numFmtId="13" fontId="2" fillId="0" borderId="0" xfId="0" applyNumberFormat="1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2" fontId="2" fillId="0" borderId="2" xfId="0" applyNumberFormat="1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2" fontId="2" fillId="0" borderId="3" xfId="0" applyNumberFormat="1" applyFont="1" applyBorder="1"/>
    <xf numFmtId="0" fontId="3" fillId="0" borderId="0" xfId="0" applyFont="1"/>
    <xf numFmtId="0" fontId="2" fillId="0" borderId="4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14" fontId="3" fillId="0" borderId="0" xfId="0" applyNumberFormat="1" applyFont="1" applyAlignment="1"/>
    <xf numFmtId="2" fontId="2" fillId="0" borderId="2" xfId="0" applyNumberFormat="1" applyFont="1" applyBorder="1" applyAlignment="1">
      <alignment horizontal="center"/>
    </xf>
    <xf numFmtId="2" fontId="2" fillId="0" borderId="1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3" fillId="0" borderId="0" xfId="0" applyFont="1" applyBorder="1" applyAlignment="1"/>
    <xf numFmtId="0" fontId="2" fillId="0" borderId="12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2" fontId="2" fillId="0" borderId="8" xfId="0" applyNumberFormat="1" applyFont="1" applyBorder="1"/>
    <xf numFmtId="0" fontId="4" fillId="0" borderId="3" xfId="0" applyFont="1" applyBorder="1" applyAlignment="1">
      <alignment horizontal="center"/>
    </xf>
    <xf numFmtId="0" fontId="2" fillId="0" borderId="6" xfId="0" applyFont="1" applyBorder="1" applyAlignment="1">
      <alignment horizontal="center" vertical="center" wrapText="1"/>
    </xf>
    <xf numFmtId="0" fontId="3" fillId="0" borderId="2" xfId="0" quotePrefix="1" applyFont="1" applyBorder="1"/>
    <xf numFmtId="0" fontId="3" fillId="0" borderId="10" xfId="0" quotePrefix="1" applyFont="1" applyBorder="1"/>
    <xf numFmtId="0" fontId="3" fillId="0" borderId="11" xfId="0" quotePrefix="1" applyFont="1" applyBorder="1"/>
    <xf numFmtId="0" fontId="1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60"/>
  <sheetViews>
    <sheetView tabSelected="1" view="pageBreakPreview" zoomScaleNormal="100" zoomScaleSheetLayoutView="100" workbookViewId="0">
      <selection activeCell="B7" sqref="B7"/>
    </sheetView>
  </sheetViews>
  <sheetFormatPr defaultRowHeight="15" x14ac:dyDescent="0.25"/>
  <cols>
    <col min="1" max="1" width="7.85546875" customWidth="1"/>
    <col min="2" max="2" width="27.7109375" customWidth="1"/>
    <col min="3" max="3" width="11.28515625" bestFit="1" customWidth="1"/>
    <col min="4" max="4" width="8.28515625" customWidth="1"/>
    <col min="5" max="5" width="8.140625" customWidth="1"/>
    <col min="6" max="9" width="7.85546875" customWidth="1"/>
    <col min="10" max="10" width="7.7109375" customWidth="1"/>
    <col min="11" max="11" width="7.42578125" customWidth="1"/>
    <col min="12" max="12" width="7.7109375" customWidth="1"/>
    <col min="13" max="13" width="7.140625" customWidth="1"/>
    <col min="14" max="14" width="7.7109375" customWidth="1"/>
    <col min="15" max="15" width="7.42578125" customWidth="1"/>
  </cols>
  <sheetData>
    <row r="1" spans="1:15" ht="19.5" x14ac:dyDescent="0.4">
      <c r="A1" s="103" t="s">
        <v>0</v>
      </c>
      <c r="B1" s="103"/>
      <c r="C1" s="103"/>
      <c r="D1" s="103"/>
      <c r="E1" s="103"/>
      <c r="F1" s="103"/>
      <c r="G1" s="103"/>
      <c r="H1" s="1"/>
      <c r="I1" s="1"/>
      <c r="J1" s="1"/>
      <c r="K1" s="1"/>
      <c r="L1" s="1"/>
      <c r="M1" s="1"/>
      <c r="N1" s="1"/>
      <c r="O1" s="1"/>
    </row>
    <row r="2" spans="1:15" ht="19.5" x14ac:dyDescent="0.4">
      <c r="A2" s="2"/>
      <c r="B2" s="2"/>
      <c r="C2" s="2"/>
      <c r="D2" s="2"/>
      <c r="E2" s="2"/>
      <c r="F2" s="2"/>
      <c r="G2" s="2"/>
      <c r="H2" s="1"/>
      <c r="I2" s="1"/>
      <c r="J2" s="1"/>
      <c r="K2" s="1"/>
      <c r="L2" s="1"/>
      <c r="M2" s="1"/>
      <c r="N2" s="1"/>
      <c r="O2" s="1"/>
    </row>
    <row r="3" spans="1:15" ht="15.75" x14ac:dyDescent="0.25">
      <c r="A3" s="87" t="s">
        <v>1</v>
      </c>
      <c r="B3" s="87"/>
      <c r="C3" s="87"/>
      <c r="D3" s="87"/>
      <c r="E3" s="3" t="s">
        <v>2</v>
      </c>
      <c r="F3" s="3"/>
      <c r="G3" s="4"/>
      <c r="H3" s="5"/>
      <c r="I3" s="5"/>
      <c r="J3" s="5"/>
      <c r="K3" s="5"/>
      <c r="L3" s="5"/>
      <c r="M3" s="5"/>
      <c r="N3" s="5"/>
      <c r="O3" s="5"/>
    </row>
    <row r="4" spans="1:15" ht="15.75" x14ac:dyDescent="0.25">
      <c r="A4" s="83" t="s">
        <v>56</v>
      </c>
      <c r="B4" s="83"/>
      <c r="C4" s="83"/>
      <c r="D4" s="83"/>
      <c r="E4" s="6" t="s">
        <v>80</v>
      </c>
      <c r="F4" s="6"/>
      <c r="G4" s="7"/>
      <c r="H4" s="1"/>
      <c r="I4" s="1"/>
      <c r="J4" s="1"/>
      <c r="K4" s="1"/>
      <c r="L4" s="1"/>
      <c r="M4" s="1"/>
      <c r="N4" s="1"/>
      <c r="O4" s="1"/>
    </row>
    <row r="5" spans="1:15" ht="15.75" x14ac:dyDescent="0.25">
      <c r="A5" s="90" t="s">
        <v>3</v>
      </c>
      <c r="B5" s="104" t="s">
        <v>4</v>
      </c>
      <c r="C5" s="80" t="s">
        <v>5</v>
      </c>
      <c r="D5" s="84" t="s">
        <v>6</v>
      </c>
      <c r="E5" s="84" t="s">
        <v>7</v>
      </c>
      <c r="F5" s="80" t="s">
        <v>8</v>
      </c>
      <c r="G5" s="84" t="s">
        <v>9</v>
      </c>
      <c r="H5" s="81" t="s">
        <v>10</v>
      </c>
      <c r="I5" s="81"/>
      <c r="J5" s="81"/>
      <c r="K5" s="81"/>
      <c r="L5" s="81" t="s">
        <v>11</v>
      </c>
      <c r="M5" s="81"/>
      <c r="N5" s="81"/>
      <c r="O5" s="81"/>
    </row>
    <row r="6" spans="1:15" ht="15.75" x14ac:dyDescent="0.25">
      <c r="A6" s="91"/>
      <c r="B6" s="104"/>
      <c r="C6" s="80"/>
      <c r="D6" s="99"/>
      <c r="E6" s="99"/>
      <c r="F6" s="80"/>
      <c r="G6" s="99"/>
      <c r="H6" s="8" t="s">
        <v>12</v>
      </c>
      <c r="I6" s="8" t="s">
        <v>13</v>
      </c>
      <c r="J6" s="8" t="s">
        <v>14</v>
      </c>
      <c r="K6" s="8" t="s">
        <v>15</v>
      </c>
      <c r="L6" s="8" t="s">
        <v>16</v>
      </c>
      <c r="M6" s="8" t="s">
        <v>17</v>
      </c>
      <c r="N6" s="8" t="s">
        <v>18</v>
      </c>
      <c r="O6" s="8" t="s">
        <v>19</v>
      </c>
    </row>
    <row r="7" spans="1:15" ht="15.75" x14ac:dyDescent="0.25">
      <c r="A7" s="8"/>
      <c r="B7" s="9" t="s">
        <v>81</v>
      </c>
      <c r="C7" s="10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</row>
    <row r="8" spans="1:15" ht="48" customHeight="1" x14ac:dyDescent="0.25">
      <c r="A8" s="12" t="s">
        <v>69</v>
      </c>
      <c r="B8" s="13" t="s">
        <v>71</v>
      </c>
      <c r="C8" s="14">
        <v>210</v>
      </c>
      <c r="D8" s="15">
        <v>5.29</v>
      </c>
      <c r="E8" s="15">
        <v>6.8</v>
      </c>
      <c r="F8" s="15">
        <v>32.97</v>
      </c>
      <c r="G8" s="15">
        <v>214</v>
      </c>
      <c r="H8" s="16">
        <v>147.4</v>
      </c>
      <c r="I8" s="16">
        <v>31.6</v>
      </c>
      <c r="J8" s="16">
        <v>152.4</v>
      </c>
      <c r="K8" s="16">
        <v>0.17</v>
      </c>
      <c r="L8" s="16">
        <v>42.6</v>
      </c>
      <c r="M8" s="16">
        <v>0.17199999999999999</v>
      </c>
      <c r="N8" s="16">
        <v>6.4000000000000001E-2</v>
      </c>
      <c r="O8" s="16">
        <v>1.53</v>
      </c>
    </row>
    <row r="9" spans="1:15" ht="15.75" x14ac:dyDescent="0.25">
      <c r="A9" s="17" t="s">
        <v>74</v>
      </c>
      <c r="B9" s="18" t="s">
        <v>46</v>
      </c>
      <c r="C9" s="19">
        <v>200</v>
      </c>
      <c r="D9" s="20">
        <v>0.3</v>
      </c>
      <c r="E9" s="20">
        <v>0.1</v>
      </c>
      <c r="F9" s="20">
        <v>9.5</v>
      </c>
      <c r="G9" s="20">
        <v>38</v>
      </c>
      <c r="H9" s="8">
        <v>7.9</v>
      </c>
      <c r="I9" s="8">
        <v>5</v>
      </c>
      <c r="J9" s="8">
        <v>9.1</v>
      </c>
      <c r="K9" s="8">
        <v>0.87</v>
      </c>
      <c r="L9" s="8">
        <v>0</v>
      </c>
      <c r="M9" s="8">
        <v>0.02</v>
      </c>
      <c r="N9" s="8">
        <v>0</v>
      </c>
      <c r="O9" s="8">
        <v>1</v>
      </c>
    </row>
    <row r="10" spans="1:15" ht="15.75" x14ac:dyDescent="0.25">
      <c r="A10" s="17" t="s">
        <v>31</v>
      </c>
      <c r="B10" s="18" t="s">
        <v>22</v>
      </c>
      <c r="C10" s="42" t="s">
        <v>70</v>
      </c>
      <c r="D10" s="20">
        <v>6.9</v>
      </c>
      <c r="E10" s="20">
        <v>9</v>
      </c>
      <c r="F10" s="20">
        <v>10</v>
      </c>
      <c r="G10" s="20">
        <v>171.4</v>
      </c>
      <c r="H10" s="8">
        <v>206</v>
      </c>
      <c r="I10" s="8">
        <v>14</v>
      </c>
      <c r="J10" s="8">
        <v>135</v>
      </c>
      <c r="K10" s="8">
        <v>0.37</v>
      </c>
      <c r="L10" s="8">
        <v>62</v>
      </c>
      <c r="M10" s="8">
        <v>0.3</v>
      </c>
      <c r="N10" s="8">
        <v>0.03</v>
      </c>
      <c r="O10" s="8">
        <v>7.0000000000000007E-2</v>
      </c>
    </row>
    <row r="11" spans="1:15" ht="15.75" x14ac:dyDescent="0.25">
      <c r="A11" s="17" t="s">
        <v>24</v>
      </c>
      <c r="B11" s="18" t="s">
        <v>25</v>
      </c>
      <c r="C11" s="17" t="s">
        <v>26</v>
      </c>
      <c r="D11" s="20">
        <v>1</v>
      </c>
      <c r="E11" s="20">
        <v>1</v>
      </c>
      <c r="F11" s="20">
        <v>14</v>
      </c>
      <c r="G11" s="20">
        <v>66</v>
      </c>
      <c r="H11" s="8">
        <v>22</v>
      </c>
      <c r="I11" s="8">
        <v>13</v>
      </c>
      <c r="J11" s="8">
        <v>0</v>
      </c>
      <c r="K11" s="8">
        <v>3</v>
      </c>
      <c r="L11" s="8">
        <v>0</v>
      </c>
      <c r="M11" s="8">
        <v>0</v>
      </c>
      <c r="N11" s="8">
        <v>0</v>
      </c>
      <c r="O11" s="8">
        <v>14</v>
      </c>
    </row>
    <row r="12" spans="1:15" ht="15.75" x14ac:dyDescent="0.25">
      <c r="A12" s="17" t="s">
        <v>59</v>
      </c>
      <c r="B12" s="18" t="s">
        <v>60</v>
      </c>
      <c r="C12" s="17" t="s">
        <v>64</v>
      </c>
      <c r="D12" s="20">
        <v>2.86</v>
      </c>
      <c r="E12" s="20">
        <v>0.41</v>
      </c>
      <c r="F12" s="20">
        <v>17.82</v>
      </c>
      <c r="G12" s="20">
        <v>89.2</v>
      </c>
      <c r="H12" s="75">
        <v>26.4</v>
      </c>
      <c r="I12" s="75">
        <v>0</v>
      </c>
      <c r="J12" s="75">
        <v>0</v>
      </c>
      <c r="K12" s="75">
        <v>0</v>
      </c>
      <c r="L12" s="75">
        <v>0</v>
      </c>
      <c r="M12" s="75">
        <v>0</v>
      </c>
      <c r="N12" s="75">
        <v>0</v>
      </c>
      <c r="O12" s="75">
        <v>26.4</v>
      </c>
    </row>
    <row r="13" spans="1:15" ht="15.75" x14ac:dyDescent="0.25">
      <c r="A13" s="17" t="s">
        <v>72</v>
      </c>
      <c r="B13" s="18" t="s">
        <v>73</v>
      </c>
      <c r="C13" s="17" t="s">
        <v>40</v>
      </c>
      <c r="D13" s="20">
        <v>1</v>
      </c>
      <c r="E13" s="20">
        <v>0.2</v>
      </c>
      <c r="F13" s="20">
        <v>20.2</v>
      </c>
      <c r="G13" s="20">
        <v>86</v>
      </c>
      <c r="H13" s="76">
        <v>14</v>
      </c>
      <c r="I13" s="76">
        <v>8</v>
      </c>
      <c r="J13" s="76">
        <v>14</v>
      </c>
      <c r="K13" s="76">
        <v>2.8</v>
      </c>
      <c r="L13" s="76">
        <v>0</v>
      </c>
      <c r="M13" s="76">
        <v>0.2</v>
      </c>
      <c r="N13" s="76">
        <v>0.02</v>
      </c>
      <c r="O13" s="76">
        <v>4</v>
      </c>
    </row>
    <row r="14" spans="1:15" ht="15.75" x14ac:dyDescent="0.25">
      <c r="A14" s="8"/>
      <c r="B14" s="18"/>
      <c r="C14" s="20"/>
      <c r="D14" s="20"/>
      <c r="E14" s="20"/>
      <c r="F14" s="20"/>
      <c r="G14" s="20"/>
      <c r="H14" s="8"/>
      <c r="I14" s="8"/>
      <c r="J14" s="8"/>
      <c r="K14" s="8"/>
      <c r="L14" s="8"/>
      <c r="M14" s="8"/>
      <c r="N14" s="8"/>
      <c r="O14" s="8"/>
    </row>
    <row r="15" spans="1:15" ht="15.75" x14ac:dyDescent="0.25">
      <c r="A15" s="8"/>
      <c r="B15" s="21" t="s">
        <v>27</v>
      </c>
      <c r="C15" s="22">
        <v>597</v>
      </c>
      <c r="D15" s="23"/>
      <c r="E15" s="23">
        <f t="shared" ref="E15:O15" si="0">SUM(E8:E14)</f>
        <v>17.509999999999998</v>
      </c>
      <c r="F15" s="23">
        <f t="shared" si="0"/>
        <v>104.49</v>
      </c>
      <c r="G15" s="23">
        <f t="shared" si="0"/>
        <v>664.6</v>
      </c>
      <c r="H15" s="23">
        <f t="shared" si="0"/>
        <v>423.7</v>
      </c>
      <c r="I15" s="23">
        <f t="shared" si="0"/>
        <v>71.599999999999994</v>
      </c>
      <c r="J15" s="23">
        <f t="shared" si="0"/>
        <v>310.5</v>
      </c>
      <c r="K15" s="23">
        <f t="shared" si="0"/>
        <v>7.21</v>
      </c>
      <c r="L15" s="23">
        <f t="shared" si="0"/>
        <v>104.6</v>
      </c>
      <c r="M15" s="23">
        <f t="shared" si="0"/>
        <v>0.69199999999999995</v>
      </c>
      <c r="N15" s="23">
        <f t="shared" si="0"/>
        <v>0.114</v>
      </c>
      <c r="O15" s="23">
        <f t="shared" si="0"/>
        <v>47</v>
      </c>
    </row>
    <row r="16" spans="1:15" ht="15.75" x14ac:dyDescent="0.25">
      <c r="A16" s="24"/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</row>
    <row r="17" spans="1:15" ht="15.75" x14ac:dyDescent="0.25">
      <c r="A17" s="87" t="s">
        <v>28</v>
      </c>
      <c r="B17" s="87"/>
      <c r="C17" s="87"/>
      <c r="D17" s="87"/>
      <c r="E17" s="87" t="s">
        <v>2</v>
      </c>
      <c r="F17" s="87"/>
      <c r="G17" s="87"/>
      <c r="H17" s="5"/>
      <c r="I17" s="5"/>
      <c r="J17" s="5"/>
      <c r="K17" s="5"/>
      <c r="L17" s="5"/>
      <c r="M17" s="5"/>
      <c r="N17" s="5"/>
      <c r="O17" s="5"/>
    </row>
    <row r="18" spans="1:15" ht="15.75" x14ac:dyDescent="0.25">
      <c r="A18" s="3"/>
      <c r="B18" s="3"/>
      <c r="C18" s="3"/>
      <c r="D18" s="3"/>
      <c r="E18" s="3"/>
      <c r="F18" s="3"/>
      <c r="G18" s="3"/>
      <c r="H18" s="5"/>
      <c r="I18" s="5"/>
      <c r="J18" s="5"/>
      <c r="K18" s="5"/>
      <c r="L18" s="5"/>
      <c r="M18" s="5"/>
      <c r="N18" s="5"/>
      <c r="O18" s="5"/>
    </row>
    <row r="19" spans="1:15" ht="15.75" x14ac:dyDescent="0.25">
      <c r="A19" s="3"/>
      <c r="B19" s="3"/>
      <c r="C19" s="3"/>
      <c r="D19" s="3"/>
      <c r="E19" s="3"/>
      <c r="F19" s="3"/>
      <c r="G19" s="3"/>
      <c r="H19" s="5"/>
      <c r="I19" s="5"/>
      <c r="J19" s="5"/>
      <c r="K19" s="5"/>
      <c r="L19" s="5"/>
      <c r="M19" s="5"/>
      <c r="N19" s="5"/>
      <c r="O19" s="5"/>
    </row>
    <row r="20" spans="1:15" ht="15.75" x14ac:dyDescent="0.25">
      <c r="A20" s="83" t="s">
        <v>57</v>
      </c>
      <c r="B20" s="83"/>
      <c r="C20" s="83"/>
      <c r="D20" s="83"/>
      <c r="E20" s="6" t="s">
        <v>80</v>
      </c>
      <c r="F20" s="6"/>
      <c r="G20" s="6"/>
      <c r="H20" s="1"/>
      <c r="I20" s="1"/>
      <c r="J20" s="1"/>
      <c r="K20" s="1"/>
      <c r="L20" s="1"/>
      <c r="M20" s="1"/>
      <c r="N20" s="1"/>
      <c r="O20" s="1"/>
    </row>
    <row r="21" spans="1:15" ht="15.75" x14ac:dyDescent="0.25">
      <c r="A21" s="26"/>
      <c r="B21" s="26"/>
      <c r="C21" s="26"/>
      <c r="D21" s="26"/>
      <c r="E21" s="6"/>
      <c r="F21" s="6"/>
      <c r="G21" s="6"/>
      <c r="H21" s="1"/>
      <c r="I21" s="1"/>
      <c r="J21" s="1"/>
      <c r="K21" s="1"/>
      <c r="L21" s="1"/>
      <c r="M21" s="1"/>
      <c r="N21" s="1"/>
      <c r="O21" s="1"/>
    </row>
    <row r="22" spans="1:15" ht="15.75" x14ac:dyDescent="0.25">
      <c r="A22" s="26"/>
      <c r="B22" s="26"/>
      <c r="C22" s="26"/>
      <c r="D22" s="26"/>
      <c r="E22" s="6"/>
      <c r="F22" s="25"/>
      <c r="G22" s="6"/>
      <c r="H22" s="1"/>
      <c r="I22" s="1"/>
      <c r="J22" s="1"/>
      <c r="K22" s="1"/>
      <c r="L22" s="1"/>
      <c r="M22" s="1"/>
      <c r="N22" s="1"/>
      <c r="O22" s="1"/>
    </row>
    <row r="23" spans="1:15" ht="15.75" x14ac:dyDescent="0.25">
      <c r="A23" s="90" t="s">
        <v>3</v>
      </c>
      <c r="B23" s="80" t="s">
        <v>4</v>
      </c>
      <c r="C23" s="80" t="s">
        <v>5</v>
      </c>
      <c r="D23" s="84" t="s">
        <v>6</v>
      </c>
      <c r="E23" s="84" t="s">
        <v>7</v>
      </c>
      <c r="F23" s="80" t="s">
        <v>8</v>
      </c>
      <c r="G23" s="84" t="s">
        <v>9</v>
      </c>
      <c r="H23" s="81" t="s">
        <v>10</v>
      </c>
      <c r="I23" s="81"/>
      <c r="J23" s="81"/>
      <c r="K23" s="81"/>
      <c r="L23" s="81" t="s">
        <v>11</v>
      </c>
      <c r="M23" s="81"/>
      <c r="N23" s="81"/>
      <c r="O23" s="81"/>
    </row>
    <row r="24" spans="1:15" ht="15.75" x14ac:dyDescent="0.25">
      <c r="A24" s="91"/>
      <c r="B24" s="92"/>
      <c r="C24" s="92"/>
      <c r="D24" s="85"/>
      <c r="E24" s="85"/>
      <c r="F24" s="92"/>
      <c r="G24" s="85"/>
      <c r="H24" s="27" t="s">
        <v>12</v>
      </c>
      <c r="I24" s="27" t="s">
        <v>13</v>
      </c>
      <c r="J24" s="27" t="s">
        <v>14</v>
      </c>
      <c r="K24" s="27" t="s">
        <v>15</v>
      </c>
      <c r="L24" s="27" t="s">
        <v>16</v>
      </c>
      <c r="M24" s="27" t="s">
        <v>17</v>
      </c>
      <c r="N24" s="27" t="s">
        <v>18</v>
      </c>
      <c r="O24" s="27" t="s">
        <v>19</v>
      </c>
    </row>
    <row r="25" spans="1:15" ht="15.75" x14ac:dyDescent="0.25">
      <c r="A25" s="1"/>
      <c r="B25" s="100" t="s">
        <v>81</v>
      </c>
      <c r="C25" s="101"/>
      <c r="D25" s="101"/>
      <c r="E25" s="101"/>
      <c r="F25" s="101"/>
      <c r="G25" s="101"/>
      <c r="H25" s="101"/>
      <c r="I25" s="101"/>
      <c r="J25" s="101"/>
      <c r="K25" s="101"/>
      <c r="L25" s="101"/>
      <c r="M25" s="101"/>
      <c r="N25" s="101"/>
      <c r="O25" s="102"/>
    </row>
    <row r="26" spans="1:15" ht="44.25" customHeight="1" x14ac:dyDescent="0.25">
      <c r="A26" s="16">
        <v>227</v>
      </c>
      <c r="B26" s="64" t="s">
        <v>29</v>
      </c>
      <c r="C26" s="15" t="str">
        <f>"200"</f>
        <v>200</v>
      </c>
      <c r="D26" s="28">
        <v>6.2</v>
      </c>
      <c r="E26" s="28">
        <v>6.6</v>
      </c>
      <c r="F26" s="28">
        <v>31.2</v>
      </c>
      <c r="G26" s="28">
        <v>209</v>
      </c>
      <c r="H26" s="29">
        <v>137</v>
      </c>
      <c r="I26" s="29">
        <v>20.399999999999999</v>
      </c>
      <c r="J26" s="29">
        <v>122.4</v>
      </c>
      <c r="K26" s="29">
        <v>0.46</v>
      </c>
      <c r="L26" s="29">
        <v>40.200000000000003</v>
      </c>
      <c r="M26" s="29">
        <v>0.52</v>
      </c>
      <c r="N26" s="29">
        <v>7.8E-2</v>
      </c>
      <c r="O26" s="29">
        <v>1.38</v>
      </c>
    </row>
    <row r="27" spans="1:15" ht="15.75" x14ac:dyDescent="0.25">
      <c r="A27" s="8">
        <v>460</v>
      </c>
      <c r="B27" s="18" t="s">
        <v>30</v>
      </c>
      <c r="C27" s="19">
        <v>200</v>
      </c>
      <c r="D27" s="20">
        <v>1.6</v>
      </c>
      <c r="E27" s="20">
        <v>1.3</v>
      </c>
      <c r="F27" s="20">
        <v>11.5</v>
      </c>
      <c r="G27" s="20">
        <v>64</v>
      </c>
      <c r="H27" s="8">
        <v>59.1</v>
      </c>
      <c r="I27" s="8">
        <v>10.5</v>
      </c>
      <c r="J27" s="8">
        <v>45.9</v>
      </c>
      <c r="K27" s="8">
        <v>0.91</v>
      </c>
      <c r="L27" s="8">
        <v>9.5</v>
      </c>
      <c r="M27" s="8">
        <v>0</v>
      </c>
      <c r="N27" s="8">
        <v>0.01</v>
      </c>
      <c r="O27" s="8">
        <v>0.56000000000000005</v>
      </c>
    </row>
    <row r="28" spans="1:15" ht="15.75" x14ac:dyDescent="0.25">
      <c r="A28" s="17" t="s">
        <v>31</v>
      </c>
      <c r="B28" s="18" t="s">
        <v>22</v>
      </c>
      <c r="C28" s="19" t="s">
        <v>23</v>
      </c>
      <c r="D28" s="20">
        <v>6.08</v>
      </c>
      <c r="E28" s="20">
        <v>7.4</v>
      </c>
      <c r="F28" s="20">
        <v>19.16</v>
      </c>
      <c r="G28" s="20">
        <v>171.4</v>
      </c>
      <c r="H28" s="8">
        <v>120.2</v>
      </c>
      <c r="I28" s="8">
        <v>16.63</v>
      </c>
      <c r="J28" s="8">
        <v>103.2</v>
      </c>
      <c r="K28" s="8">
        <v>0.08</v>
      </c>
      <c r="L28" s="8">
        <v>0</v>
      </c>
      <c r="M28" s="8">
        <v>0</v>
      </c>
      <c r="N28" s="8">
        <v>0</v>
      </c>
      <c r="O28" s="8">
        <v>7.0000000000000007E-2</v>
      </c>
    </row>
    <row r="29" spans="1:15" ht="15.75" x14ac:dyDescent="0.25">
      <c r="A29" s="17" t="s">
        <v>24</v>
      </c>
      <c r="B29" s="18" t="s">
        <v>25</v>
      </c>
      <c r="C29" s="17" t="s">
        <v>26</v>
      </c>
      <c r="D29" s="20">
        <v>1</v>
      </c>
      <c r="E29" s="20">
        <v>1</v>
      </c>
      <c r="F29" s="20">
        <v>14</v>
      </c>
      <c r="G29" s="20">
        <v>66</v>
      </c>
      <c r="H29" s="8">
        <v>22</v>
      </c>
      <c r="I29" s="8">
        <v>13</v>
      </c>
      <c r="J29" s="8">
        <v>0</v>
      </c>
      <c r="K29" s="8">
        <v>3</v>
      </c>
      <c r="L29" s="8">
        <v>0</v>
      </c>
      <c r="M29" s="8">
        <v>0</v>
      </c>
      <c r="N29" s="8">
        <v>0</v>
      </c>
      <c r="O29" s="8">
        <v>14</v>
      </c>
    </row>
    <row r="30" spans="1:15" ht="15.75" x14ac:dyDescent="0.25">
      <c r="A30" s="17" t="s">
        <v>72</v>
      </c>
      <c r="B30" s="18" t="s">
        <v>73</v>
      </c>
      <c r="C30" s="17" t="s">
        <v>40</v>
      </c>
      <c r="D30" s="20">
        <v>1</v>
      </c>
      <c r="E30" s="20">
        <v>0.2</v>
      </c>
      <c r="F30" s="20">
        <v>20.2</v>
      </c>
      <c r="G30" s="20">
        <v>86</v>
      </c>
      <c r="H30" s="77">
        <v>14</v>
      </c>
      <c r="I30" s="77">
        <v>8</v>
      </c>
      <c r="J30" s="77">
        <v>2.8</v>
      </c>
      <c r="K30" s="77">
        <v>0</v>
      </c>
      <c r="L30" s="77">
        <v>0</v>
      </c>
      <c r="M30" s="77">
        <v>0.2</v>
      </c>
      <c r="N30" s="77">
        <v>0.02</v>
      </c>
      <c r="O30" s="77">
        <v>4</v>
      </c>
    </row>
    <row r="31" spans="1:15" ht="15.75" x14ac:dyDescent="0.25">
      <c r="A31" s="8" t="s">
        <v>59</v>
      </c>
      <c r="B31" s="18" t="s">
        <v>62</v>
      </c>
      <c r="C31" s="20" t="s">
        <v>61</v>
      </c>
      <c r="D31" s="20">
        <v>2.86</v>
      </c>
      <c r="E31" s="20">
        <v>0.41</v>
      </c>
      <c r="F31" s="20">
        <v>17.82</v>
      </c>
      <c r="G31" s="20">
        <v>89.2</v>
      </c>
      <c r="H31" s="8">
        <v>26.4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0.12</v>
      </c>
      <c r="O31" s="8">
        <v>26.4</v>
      </c>
    </row>
    <row r="32" spans="1:15" ht="15.75" x14ac:dyDescent="0.25">
      <c r="A32" s="8"/>
      <c r="B32" s="21" t="s">
        <v>27</v>
      </c>
      <c r="C32" s="22">
        <v>597</v>
      </c>
      <c r="D32" s="23">
        <f>SUM(D26:D31)</f>
        <v>18.740000000000002</v>
      </c>
      <c r="E32" s="23">
        <f t="shared" ref="E32:O32" si="1">SUM(E26:E31)</f>
        <v>16.91</v>
      </c>
      <c r="F32" s="23">
        <f t="shared" si="1"/>
        <v>113.88</v>
      </c>
      <c r="G32" s="23">
        <f t="shared" si="1"/>
        <v>685.6</v>
      </c>
      <c r="H32" s="30">
        <f t="shared" si="1"/>
        <v>378.7</v>
      </c>
      <c r="I32" s="30">
        <f t="shared" si="1"/>
        <v>68.53</v>
      </c>
      <c r="J32" s="30">
        <f t="shared" si="1"/>
        <v>274.3</v>
      </c>
      <c r="K32" s="30">
        <f t="shared" si="1"/>
        <v>4.45</v>
      </c>
      <c r="L32" s="30">
        <f t="shared" si="1"/>
        <v>49.7</v>
      </c>
      <c r="M32" s="30">
        <f t="shared" si="1"/>
        <v>0.72</v>
      </c>
      <c r="N32" s="30">
        <f t="shared" si="1"/>
        <v>0.22799999999999998</v>
      </c>
      <c r="O32" s="30">
        <f t="shared" si="1"/>
        <v>46.41</v>
      </c>
    </row>
    <row r="33" spans="1:15" ht="15.75" x14ac:dyDescent="0.25">
      <c r="A33" s="24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</row>
    <row r="34" spans="1:15" ht="15.75" x14ac:dyDescent="0.25">
      <c r="A34" s="24"/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</row>
    <row r="35" spans="1:15" ht="15.75" x14ac:dyDescent="0.25">
      <c r="A35" s="87" t="s">
        <v>32</v>
      </c>
      <c r="B35" s="87"/>
      <c r="C35" s="87"/>
      <c r="D35" s="87"/>
      <c r="E35" s="87" t="s">
        <v>2</v>
      </c>
      <c r="F35" s="87"/>
      <c r="G35" s="87"/>
      <c r="H35" s="87"/>
      <c r="I35" s="87"/>
      <c r="J35" s="5"/>
      <c r="K35" s="5"/>
      <c r="L35" s="5"/>
      <c r="M35" s="5"/>
      <c r="N35" s="5"/>
      <c r="O35" s="5"/>
    </row>
    <row r="36" spans="1:15" ht="15.75" x14ac:dyDescent="0.25">
      <c r="A36" s="3"/>
      <c r="B36" s="3"/>
      <c r="C36" s="3"/>
      <c r="D36" s="3"/>
      <c r="E36" s="3"/>
      <c r="F36" s="3"/>
      <c r="G36" s="3"/>
      <c r="H36" s="3"/>
      <c r="I36" s="3"/>
      <c r="J36" s="5"/>
      <c r="K36" s="5"/>
      <c r="L36" s="5"/>
      <c r="M36" s="5"/>
      <c r="N36" s="5"/>
      <c r="O36" s="5"/>
    </row>
    <row r="37" spans="1:15" ht="15.75" x14ac:dyDescent="0.25">
      <c r="A37" s="3"/>
      <c r="B37" s="3"/>
      <c r="C37" s="3"/>
      <c r="D37" s="3"/>
      <c r="E37" s="3"/>
      <c r="F37" s="3"/>
      <c r="G37" s="3"/>
      <c r="H37" s="3"/>
      <c r="I37" s="3"/>
      <c r="J37" s="5"/>
      <c r="K37" s="5"/>
      <c r="L37" s="5"/>
      <c r="M37" s="5"/>
      <c r="N37" s="5"/>
      <c r="O37" s="5"/>
    </row>
    <row r="38" spans="1:15" ht="15.75" x14ac:dyDescent="0.25">
      <c r="A38" s="83" t="s">
        <v>56</v>
      </c>
      <c r="B38" s="83"/>
      <c r="C38" s="83"/>
      <c r="D38" s="83"/>
      <c r="E38" s="6" t="s">
        <v>80</v>
      </c>
      <c r="F38" s="25"/>
      <c r="G38" s="25"/>
      <c r="H38" s="25"/>
      <c r="I38" s="25"/>
      <c r="J38" s="1"/>
      <c r="K38" s="1"/>
      <c r="L38" s="1"/>
      <c r="M38" s="1"/>
      <c r="N38" s="1"/>
      <c r="O38" s="1"/>
    </row>
    <row r="39" spans="1:15" ht="31.5" x14ac:dyDescent="0.25">
      <c r="A39" s="90" t="s">
        <v>3</v>
      </c>
      <c r="B39" s="80" t="s">
        <v>4</v>
      </c>
      <c r="C39" s="80" t="s">
        <v>33</v>
      </c>
      <c r="D39" s="31" t="s">
        <v>6</v>
      </c>
      <c r="E39" s="31" t="s">
        <v>7</v>
      </c>
      <c r="F39" s="80" t="s">
        <v>8</v>
      </c>
      <c r="G39" s="84" t="s">
        <v>9</v>
      </c>
      <c r="H39" s="86" t="s">
        <v>10</v>
      </c>
      <c r="I39" s="95"/>
      <c r="J39" s="95"/>
      <c r="K39" s="95"/>
      <c r="L39" s="81" t="s">
        <v>11</v>
      </c>
      <c r="M39" s="98"/>
      <c r="N39" s="98"/>
      <c r="O39" s="98"/>
    </row>
    <row r="40" spans="1:15" ht="15.75" x14ac:dyDescent="0.25">
      <c r="A40" s="91"/>
      <c r="B40" s="80"/>
      <c r="C40" s="80"/>
      <c r="D40" s="32"/>
      <c r="E40" s="32"/>
      <c r="F40" s="80"/>
      <c r="G40" s="99"/>
      <c r="H40" s="8" t="s">
        <v>12</v>
      </c>
      <c r="I40" s="8" t="s">
        <v>13</v>
      </c>
      <c r="J40" s="8" t="s">
        <v>14</v>
      </c>
      <c r="K40" s="33" t="s">
        <v>15</v>
      </c>
      <c r="L40" s="8" t="s">
        <v>16</v>
      </c>
      <c r="M40" s="8" t="s">
        <v>17</v>
      </c>
      <c r="N40" s="8" t="s">
        <v>18</v>
      </c>
      <c r="O40" s="8" t="s">
        <v>19</v>
      </c>
    </row>
    <row r="41" spans="1:15" ht="15.75" x14ac:dyDescent="0.25">
      <c r="A41" s="34"/>
      <c r="B41" s="9" t="s">
        <v>81</v>
      </c>
      <c r="C41" s="35"/>
      <c r="D41" s="35"/>
      <c r="E41" s="35"/>
      <c r="F41" s="35"/>
      <c r="G41" s="35"/>
      <c r="H41" s="35"/>
      <c r="I41" s="35"/>
      <c r="J41" s="35"/>
      <c r="K41" s="35"/>
      <c r="L41" s="11"/>
      <c r="M41" s="11"/>
      <c r="N41" s="11"/>
      <c r="O41" s="11"/>
    </row>
    <row r="42" spans="1:15" ht="35.25" customHeight="1" x14ac:dyDescent="0.25">
      <c r="A42" s="16">
        <v>233</v>
      </c>
      <c r="B42" s="13" t="s">
        <v>34</v>
      </c>
      <c r="C42" s="15" t="str">
        <f>"200"</f>
        <v>200</v>
      </c>
      <c r="D42" s="15">
        <v>6</v>
      </c>
      <c r="E42" s="15">
        <v>6.8</v>
      </c>
      <c r="F42" s="15">
        <v>28.6</v>
      </c>
      <c r="G42" s="15">
        <v>199.6</v>
      </c>
      <c r="H42" s="16">
        <v>111.8</v>
      </c>
      <c r="I42" s="16">
        <v>37</v>
      </c>
      <c r="J42" s="16">
        <v>150</v>
      </c>
      <c r="K42" s="36">
        <v>0.9</v>
      </c>
      <c r="L42" s="16">
        <v>37</v>
      </c>
      <c r="M42" s="16">
        <v>0</v>
      </c>
      <c r="N42" s="16">
        <v>0.13</v>
      </c>
      <c r="O42" s="16">
        <v>0.28999999999999998</v>
      </c>
    </row>
    <row r="43" spans="1:15" ht="15.75" x14ac:dyDescent="0.25">
      <c r="A43" s="17" t="s">
        <v>35</v>
      </c>
      <c r="B43" s="18" t="s">
        <v>36</v>
      </c>
      <c r="C43" s="20" t="str">
        <f>"200"</f>
        <v>200</v>
      </c>
      <c r="D43" s="20">
        <v>2.8</v>
      </c>
      <c r="E43" s="20">
        <v>2.5</v>
      </c>
      <c r="F43" s="20">
        <v>13.6</v>
      </c>
      <c r="G43" s="20">
        <v>88</v>
      </c>
      <c r="H43" s="8">
        <v>108.3</v>
      </c>
      <c r="I43" s="8">
        <v>12.6</v>
      </c>
      <c r="J43" s="8">
        <v>76.5</v>
      </c>
      <c r="K43" s="33">
        <v>0.12</v>
      </c>
      <c r="L43" s="8">
        <v>19</v>
      </c>
      <c r="M43" s="8">
        <v>0</v>
      </c>
      <c r="N43" s="8">
        <v>0.03</v>
      </c>
      <c r="O43" s="8">
        <v>0.7</v>
      </c>
    </row>
    <row r="44" spans="1:15" ht="15.75" x14ac:dyDescent="0.25">
      <c r="A44" s="17" t="s">
        <v>31</v>
      </c>
      <c r="B44" s="18" t="s">
        <v>22</v>
      </c>
      <c r="C44" s="19" t="s">
        <v>23</v>
      </c>
      <c r="D44" s="20">
        <v>6.08</v>
      </c>
      <c r="E44" s="20">
        <v>7.4</v>
      </c>
      <c r="F44" s="20">
        <v>19.16</v>
      </c>
      <c r="G44" s="20">
        <v>171.4</v>
      </c>
      <c r="H44" s="8">
        <v>120.2</v>
      </c>
      <c r="I44" s="8">
        <v>16.63</v>
      </c>
      <c r="J44" s="8">
        <v>103.2</v>
      </c>
      <c r="K44" s="33">
        <v>0.08</v>
      </c>
      <c r="L44" s="8">
        <v>0</v>
      </c>
      <c r="M44" s="8">
        <v>0</v>
      </c>
      <c r="N44" s="8">
        <v>0</v>
      </c>
      <c r="O44" s="8">
        <v>7.0000000000000007E-2</v>
      </c>
    </row>
    <row r="45" spans="1:15" ht="15.75" x14ac:dyDescent="0.25">
      <c r="A45" s="17" t="s">
        <v>24</v>
      </c>
      <c r="B45" s="18" t="s">
        <v>25</v>
      </c>
      <c r="C45" s="17" t="s">
        <v>26</v>
      </c>
      <c r="D45" s="20">
        <v>1</v>
      </c>
      <c r="E45" s="20">
        <v>1</v>
      </c>
      <c r="F45" s="20">
        <v>14</v>
      </c>
      <c r="G45" s="20">
        <v>66</v>
      </c>
      <c r="H45" s="8">
        <v>22</v>
      </c>
      <c r="I45" s="8">
        <v>13</v>
      </c>
      <c r="J45" s="8">
        <v>0</v>
      </c>
      <c r="K45" s="33">
        <v>3</v>
      </c>
      <c r="L45" s="8">
        <v>0</v>
      </c>
      <c r="M45" s="8">
        <v>0</v>
      </c>
      <c r="N45" s="8">
        <v>0</v>
      </c>
      <c r="O45" s="8">
        <v>14</v>
      </c>
    </row>
    <row r="46" spans="1:15" ht="15.75" x14ac:dyDescent="0.25">
      <c r="A46" s="8" t="s">
        <v>59</v>
      </c>
      <c r="B46" s="18" t="s">
        <v>62</v>
      </c>
      <c r="C46" s="20" t="s">
        <v>63</v>
      </c>
      <c r="D46" s="20">
        <v>2.86</v>
      </c>
      <c r="E46" s="20">
        <v>0.41</v>
      </c>
      <c r="F46" s="20">
        <v>17.82</v>
      </c>
      <c r="G46" s="20">
        <v>89.2</v>
      </c>
      <c r="H46" s="8">
        <v>26.4</v>
      </c>
      <c r="I46" s="8">
        <v>0</v>
      </c>
      <c r="J46" s="8">
        <v>0</v>
      </c>
      <c r="K46" s="33">
        <v>0</v>
      </c>
      <c r="L46" s="8">
        <v>0</v>
      </c>
      <c r="M46" s="8">
        <v>0</v>
      </c>
      <c r="N46" s="8">
        <v>0.12</v>
      </c>
      <c r="O46" s="8">
        <v>26.4</v>
      </c>
    </row>
    <row r="47" spans="1:15" ht="15.75" x14ac:dyDescent="0.25">
      <c r="A47" s="77">
        <v>501</v>
      </c>
      <c r="B47" s="18" t="s">
        <v>73</v>
      </c>
      <c r="C47" s="20">
        <v>200</v>
      </c>
      <c r="D47" s="20">
        <v>1</v>
      </c>
      <c r="E47" s="20">
        <v>0.2</v>
      </c>
      <c r="F47" s="20">
        <v>20.2</v>
      </c>
      <c r="G47" s="20">
        <v>86</v>
      </c>
      <c r="H47" s="77">
        <v>14</v>
      </c>
      <c r="I47" s="77">
        <v>8</v>
      </c>
      <c r="J47" s="77">
        <v>2.8</v>
      </c>
      <c r="K47" s="78">
        <v>0</v>
      </c>
      <c r="L47" s="77">
        <v>0</v>
      </c>
      <c r="M47" s="77">
        <v>0.2</v>
      </c>
      <c r="N47" s="77">
        <v>0.02</v>
      </c>
      <c r="O47" s="77">
        <v>4</v>
      </c>
    </row>
    <row r="48" spans="1:15" ht="15.75" x14ac:dyDescent="0.25">
      <c r="A48" s="8"/>
      <c r="B48" s="21" t="s">
        <v>27</v>
      </c>
      <c r="C48" s="19">
        <v>597</v>
      </c>
      <c r="D48" s="23">
        <f>SUM(D42:E46)</f>
        <v>36.849999999999994</v>
      </c>
      <c r="E48" s="23">
        <f>SUM(E42:F46)</f>
        <v>111.28999999999999</v>
      </c>
      <c r="F48" s="23">
        <f t="shared" ref="F48:K48" si="2">SUM(F42:F47)</f>
        <v>113.38000000000001</v>
      </c>
      <c r="G48" s="23">
        <f t="shared" si="2"/>
        <v>700.2</v>
      </c>
      <c r="H48" s="23">
        <f t="shared" si="2"/>
        <v>402.7</v>
      </c>
      <c r="I48" s="23">
        <f t="shared" si="2"/>
        <v>87.23</v>
      </c>
      <c r="J48" s="23">
        <f t="shared" si="2"/>
        <v>332.5</v>
      </c>
      <c r="K48" s="37">
        <f t="shared" si="2"/>
        <v>4.0999999999999996</v>
      </c>
      <c r="L48" s="23">
        <v>56</v>
      </c>
      <c r="M48" s="23">
        <f>SUM(M42:M47)</f>
        <v>0.2</v>
      </c>
      <c r="N48" s="23">
        <f>SUM(N42:N47)</f>
        <v>0.30000000000000004</v>
      </c>
      <c r="O48" s="23">
        <f>SUM(O42:O47)</f>
        <v>45.46</v>
      </c>
    </row>
    <row r="49" spans="1:15" ht="15.75" x14ac:dyDescent="0.25">
      <c r="A49" s="61"/>
      <c r="B49" s="6"/>
      <c r="C49" s="72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</row>
    <row r="50" spans="1:15" ht="15.75" x14ac:dyDescent="0.25">
      <c r="A50" s="87" t="s">
        <v>37</v>
      </c>
      <c r="B50" s="87"/>
      <c r="C50" s="87"/>
      <c r="D50" s="87"/>
      <c r="E50" s="87" t="s">
        <v>2</v>
      </c>
      <c r="F50" s="87"/>
      <c r="G50" s="87"/>
      <c r="H50" s="87"/>
      <c r="I50" s="87"/>
      <c r="J50" s="5"/>
      <c r="K50" s="5"/>
      <c r="L50" s="5"/>
      <c r="M50" s="5"/>
      <c r="N50" s="5"/>
      <c r="O50" s="5"/>
    </row>
    <row r="51" spans="1:15" ht="15.75" x14ac:dyDescent="0.25">
      <c r="A51" s="3"/>
      <c r="B51" s="3"/>
      <c r="C51" s="3"/>
      <c r="D51" s="3"/>
      <c r="E51" s="3"/>
      <c r="F51" s="3"/>
      <c r="G51" s="3"/>
      <c r="H51" s="3"/>
      <c r="I51" s="3"/>
      <c r="J51" s="5"/>
      <c r="K51" s="5"/>
      <c r="L51" s="5"/>
      <c r="M51" s="5"/>
      <c r="N51" s="5"/>
      <c r="O51" s="5"/>
    </row>
    <row r="52" spans="1:15" ht="15.75" x14ac:dyDescent="0.25">
      <c r="A52" s="3"/>
      <c r="B52" s="3"/>
      <c r="C52" s="3"/>
      <c r="D52" s="3"/>
      <c r="E52" s="3"/>
      <c r="F52" s="3"/>
      <c r="G52" s="3"/>
      <c r="H52" s="3"/>
      <c r="I52" s="3"/>
      <c r="J52" s="5"/>
      <c r="K52" s="5"/>
      <c r="L52" s="5"/>
      <c r="M52" s="5"/>
      <c r="N52" s="5"/>
      <c r="O52" s="5"/>
    </row>
    <row r="53" spans="1:15" ht="15.75" x14ac:dyDescent="0.25">
      <c r="A53" s="83" t="s">
        <v>56</v>
      </c>
      <c r="B53" s="83"/>
      <c r="C53" s="83"/>
      <c r="D53" s="83"/>
      <c r="E53" s="6" t="s">
        <v>80</v>
      </c>
      <c r="F53" s="25"/>
      <c r="G53" s="25"/>
      <c r="H53" s="25"/>
      <c r="I53" s="25"/>
      <c r="J53" s="1"/>
      <c r="K53" s="1"/>
      <c r="L53" s="1"/>
      <c r="M53" s="1"/>
      <c r="N53" s="1"/>
      <c r="O53" s="1"/>
    </row>
    <row r="54" spans="1:15" ht="31.5" x14ac:dyDescent="0.25">
      <c r="A54" s="90" t="s">
        <v>3</v>
      </c>
      <c r="B54" s="80" t="s">
        <v>4</v>
      </c>
      <c r="C54" s="80" t="s">
        <v>38</v>
      </c>
      <c r="D54" s="31" t="s">
        <v>6</v>
      </c>
      <c r="E54" s="31" t="s">
        <v>7</v>
      </c>
      <c r="F54" s="38" t="s">
        <v>8</v>
      </c>
      <c r="G54" s="38" t="s">
        <v>9</v>
      </c>
      <c r="H54" s="86" t="s">
        <v>10</v>
      </c>
      <c r="I54" s="95"/>
      <c r="J54" s="95"/>
      <c r="K54" s="96"/>
      <c r="L54" s="86" t="s">
        <v>11</v>
      </c>
      <c r="M54" s="95"/>
      <c r="N54" s="95"/>
      <c r="O54" s="96"/>
    </row>
    <row r="55" spans="1:15" ht="15.75" x14ac:dyDescent="0.25">
      <c r="A55" s="91"/>
      <c r="B55" s="80"/>
      <c r="C55" s="92"/>
      <c r="D55" s="39"/>
      <c r="E55" s="39"/>
      <c r="F55" s="40"/>
      <c r="G55" s="40"/>
      <c r="H55" s="27" t="s">
        <v>12</v>
      </c>
      <c r="I55" s="27" t="s">
        <v>13</v>
      </c>
      <c r="J55" s="27" t="s">
        <v>14</v>
      </c>
      <c r="K55" s="27" t="s">
        <v>15</v>
      </c>
      <c r="L55" s="27" t="s">
        <v>16</v>
      </c>
      <c r="M55" s="27" t="s">
        <v>17</v>
      </c>
      <c r="N55" s="27" t="s">
        <v>18</v>
      </c>
      <c r="O55" s="8" t="s">
        <v>19</v>
      </c>
    </row>
    <row r="56" spans="1:15" ht="15.75" x14ac:dyDescent="0.25">
      <c r="A56" s="1"/>
      <c r="B56" s="9" t="s">
        <v>81</v>
      </c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</row>
    <row r="57" spans="1:15" ht="51" customHeight="1" x14ac:dyDescent="0.25">
      <c r="A57" s="16">
        <v>226</v>
      </c>
      <c r="B57" s="41" t="s">
        <v>39</v>
      </c>
      <c r="C57" s="12" t="s">
        <v>40</v>
      </c>
      <c r="D57" s="15">
        <v>4.5999999999999996</v>
      </c>
      <c r="E57" s="15">
        <v>6.6</v>
      </c>
      <c r="F57" s="15">
        <v>27.6</v>
      </c>
      <c r="G57" s="15">
        <v>190.6</v>
      </c>
      <c r="H57" s="16">
        <v>130</v>
      </c>
      <c r="I57" s="16">
        <v>30.6</v>
      </c>
      <c r="J57" s="16">
        <v>140</v>
      </c>
      <c r="K57" s="16">
        <v>0.4</v>
      </c>
      <c r="L57" s="16">
        <v>0.14000000000000001</v>
      </c>
      <c r="M57" s="16">
        <v>0.14000000000000001</v>
      </c>
      <c r="N57" s="16">
        <v>8.7999999999999995E-2</v>
      </c>
      <c r="O57" s="16">
        <v>1.32</v>
      </c>
    </row>
    <row r="58" spans="1:15" ht="15.75" x14ac:dyDescent="0.25">
      <c r="A58" s="17" t="s">
        <v>41</v>
      </c>
      <c r="B58" s="18" t="s">
        <v>42</v>
      </c>
      <c r="C58" s="20" t="str">
        <f>"200"</f>
        <v>200</v>
      </c>
      <c r="D58" s="20">
        <v>3.3</v>
      </c>
      <c r="E58" s="20">
        <v>2.9</v>
      </c>
      <c r="F58" s="20">
        <v>13.8</v>
      </c>
      <c r="G58" s="20">
        <v>94</v>
      </c>
      <c r="H58" s="8">
        <v>111.3</v>
      </c>
      <c r="I58" s="8">
        <v>22.3</v>
      </c>
      <c r="J58" s="8">
        <v>91.1</v>
      </c>
      <c r="K58" s="8">
        <v>0.65</v>
      </c>
      <c r="L58" s="8">
        <v>19</v>
      </c>
      <c r="M58" s="8">
        <v>0.01</v>
      </c>
      <c r="N58" s="8">
        <v>0.03</v>
      </c>
      <c r="O58" s="8">
        <v>0.7</v>
      </c>
    </row>
    <row r="59" spans="1:15" ht="15.75" x14ac:dyDescent="0.25">
      <c r="A59" s="17" t="s">
        <v>31</v>
      </c>
      <c r="B59" s="18" t="s">
        <v>22</v>
      </c>
      <c r="C59" s="42" t="s">
        <v>23</v>
      </c>
      <c r="D59" s="20">
        <v>6.08</v>
      </c>
      <c r="E59" s="20">
        <v>7.4</v>
      </c>
      <c r="F59" s="20">
        <v>19.16</v>
      </c>
      <c r="G59" s="20">
        <v>171.4</v>
      </c>
      <c r="H59" s="8">
        <v>120.2</v>
      </c>
      <c r="I59" s="8">
        <v>16.63</v>
      </c>
      <c r="J59" s="8">
        <v>103.2</v>
      </c>
      <c r="K59" s="8">
        <v>0.08</v>
      </c>
      <c r="L59" s="8">
        <v>0</v>
      </c>
      <c r="M59" s="8">
        <v>0</v>
      </c>
      <c r="N59" s="8">
        <v>0</v>
      </c>
      <c r="O59" s="8">
        <v>7.0000000000000007E-2</v>
      </c>
    </row>
    <row r="60" spans="1:15" ht="15.75" x14ac:dyDescent="0.25">
      <c r="A60" s="17" t="s">
        <v>24</v>
      </c>
      <c r="B60" s="18" t="s">
        <v>25</v>
      </c>
      <c r="C60" s="17" t="s">
        <v>26</v>
      </c>
      <c r="D60" s="20">
        <v>0.4</v>
      </c>
      <c r="E60" s="20">
        <v>0.4</v>
      </c>
      <c r="F60" s="20">
        <v>9.8000000000000007</v>
      </c>
      <c r="G60" s="20">
        <v>66</v>
      </c>
      <c r="H60" s="8">
        <v>22</v>
      </c>
      <c r="I60" s="8">
        <v>13</v>
      </c>
      <c r="J60" s="8">
        <v>0</v>
      </c>
      <c r="K60" s="8">
        <v>3</v>
      </c>
      <c r="L60" s="8">
        <v>0</v>
      </c>
      <c r="M60" s="8">
        <v>0</v>
      </c>
      <c r="N60" s="8">
        <v>0</v>
      </c>
      <c r="O60" s="8">
        <v>14</v>
      </c>
    </row>
    <row r="61" spans="1:15" ht="15.75" x14ac:dyDescent="0.25">
      <c r="A61" s="43" t="s">
        <v>59</v>
      </c>
      <c r="B61" s="18" t="s">
        <v>62</v>
      </c>
      <c r="C61" s="44" t="s">
        <v>61</v>
      </c>
      <c r="D61" s="20">
        <v>2.86</v>
      </c>
      <c r="E61" s="20">
        <v>0.41</v>
      </c>
      <c r="F61" s="20">
        <v>17.82</v>
      </c>
      <c r="G61" s="20">
        <v>89.2</v>
      </c>
      <c r="H61" s="8">
        <v>26.1</v>
      </c>
      <c r="I61" s="8">
        <v>0</v>
      </c>
      <c r="J61" s="8">
        <v>0</v>
      </c>
      <c r="K61" s="8">
        <v>0</v>
      </c>
      <c r="L61" s="8">
        <v>0</v>
      </c>
      <c r="M61" s="8">
        <v>0</v>
      </c>
      <c r="N61" s="8">
        <v>0.12</v>
      </c>
      <c r="O61" s="8">
        <v>26.4</v>
      </c>
    </row>
    <row r="62" spans="1:15" ht="15.75" x14ac:dyDescent="0.25">
      <c r="A62" s="43">
        <v>501</v>
      </c>
      <c r="B62" s="18" t="s">
        <v>73</v>
      </c>
      <c r="C62" s="44">
        <v>200</v>
      </c>
      <c r="D62" s="20">
        <v>1</v>
      </c>
      <c r="E62" s="20">
        <v>0.2</v>
      </c>
      <c r="F62" s="20">
        <v>20.2</v>
      </c>
      <c r="G62" s="20">
        <v>86</v>
      </c>
      <c r="H62" s="77">
        <v>14</v>
      </c>
      <c r="I62" s="77">
        <v>8</v>
      </c>
      <c r="J62" s="77">
        <v>2.8</v>
      </c>
      <c r="K62" s="77">
        <v>0</v>
      </c>
      <c r="L62" s="77">
        <v>0</v>
      </c>
      <c r="M62" s="77">
        <v>0.2</v>
      </c>
      <c r="N62" s="77">
        <v>0.02</v>
      </c>
      <c r="O62" s="77">
        <v>4</v>
      </c>
    </row>
    <row r="63" spans="1:15" ht="15.75" x14ac:dyDescent="0.25">
      <c r="A63" s="18"/>
      <c r="B63" s="21" t="s">
        <v>27</v>
      </c>
      <c r="C63" s="45">
        <v>797</v>
      </c>
      <c r="D63" s="23">
        <f>SUM(D57:E61)</f>
        <v>34.949999999999989</v>
      </c>
      <c r="E63" s="23">
        <f>SUM(E57:F61)</f>
        <v>105.89000000000001</v>
      </c>
      <c r="F63" s="23">
        <f t="shared" ref="F63:O63" si="3">SUM(F57:F62)</f>
        <v>108.38000000000001</v>
      </c>
      <c r="G63" s="23">
        <f t="shared" si="3"/>
        <v>697.2</v>
      </c>
      <c r="H63" s="30">
        <f t="shared" si="3"/>
        <v>423.6</v>
      </c>
      <c r="I63" s="30">
        <f t="shared" si="3"/>
        <v>90.53</v>
      </c>
      <c r="J63" s="30">
        <f t="shared" si="3"/>
        <v>337.1</v>
      </c>
      <c r="K63" s="30">
        <f t="shared" si="3"/>
        <v>4.13</v>
      </c>
      <c r="L63" s="30">
        <f t="shared" si="3"/>
        <v>19.14</v>
      </c>
      <c r="M63" s="30">
        <f t="shared" si="3"/>
        <v>0.35000000000000003</v>
      </c>
      <c r="N63" s="30">
        <f t="shared" si="3"/>
        <v>0.25800000000000001</v>
      </c>
      <c r="O63" s="30">
        <f t="shared" si="3"/>
        <v>46.489999999999995</v>
      </c>
    </row>
    <row r="64" spans="1:15" ht="15.75" x14ac:dyDescent="0.25">
      <c r="A64" s="24"/>
      <c r="B64" s="24"/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</row>
    <row r="65" spans="1:15" ht="15.75" x14ac:dyDescent="0.25">
      <c r="A65" s="24"/>
      <c r="B65" s="24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</row>
    <row r="66" spans="1:15" ht="15.75" x14ac:dyDescent="0.25">
      <c r="A66" s="87" t="s">
        <v>43</v>
      </c>
      <c r="B66" s="87"/>
      <c r="C66" s="87"/>
      <c r="D66" s="87"/>
      <c r="E66" s="87" t="s">
        <v>44</v>
      </c>
      <c r="F66" s="87"/>
      <c r="G66" s="87"/>
      <c r="H66" s="5"/>
      <c r="I66" s="5"/>
      <c r="J66" s="5"/>
      <c r="K66" s="5"/>
      <c r="L66" s="5"/>
      <c r="M66" s="5"/>
      <c r="N66" s="5"/>
      <c r="O66" s="5"/>
    </row>
    <row r="67" spans="1:15" ht="15.75" x14ac:dyDescent="0.25">
      <c r="A67" s="3"/>
      <c r="B67" s="3"/>
      <c r="C67" s="3"/>
      <c r="D67" s="3"/>
      <c r="E67" s="3"/>
      <c r="F67" s="3"/>
      <c r="G67" s="3"/>
      <c r="H67" s="5"/>
      <c r="I67" s="5"/>
      <c r="J67" s="5"/>
      <c r="K67" s="5"/>
      <c r="L67" s="5"/>
      <c r="M67" s="5"/>
      <c r="N67" s="5"/>
      <c r="O67" s="5"/>
    </row>
    <row r="68" spans="1:15" ht="15.75" x14ac:dyDescent="0.25">
      <c r="A68" s="3"/>
      <c r="B68" s="3"/>
      <c r="C68" s="3"/>
      <c r="D68" s="3"/>
      <c r="E68" s="3"/>
      <c r="F68" s="3"/>
      <c r="G68" s="3"/>
      <c r="H68" s="5"/>
      <c r="I68" s="5"/>
      <c r="J68" s="5"/>
      <c r="K68" s="5"/>
      <c r="L68" s="5"/>
      <c r="M68" s="5"/>
      <c r="N68" s="5"/>
      <c r="O68" s="5"/>
    </row>
    <row r="69" spans="1:15" ht="15.75" x14ac:dyDescent="0.25">
      <c r="A69" s="83" t="s">
        <v>56</v>
      </c>
      <c r="B69" s="83"/>
      <c r="C69" s="83"/>
      <c r="D69" s="83"/>
      <c r="E69" s="6" t="s">
        <v>80</v>
      </c>
      <c r="F69" s="25"/>
      <c r="G69" s="25"/>
      <c r="H69" s="1"/>
      <c r="I69" s="1"/>
      <c r="J69" s="1"/>
      <c r="K69" s="1"/>
      <c r="L69" s="1"/>
      <c r="M69" s="1"/>
      <c r="N69" s="1"/>
      <c r="O69" s="1"/>
    </row>
    <row r="70" spans="1:15" ht="15.75" x14ac:dyDescent="0.25">
      <c r="A70" s="90" t="s">
        <v>3</v>
      </c>
      <c r="B70" s="80" t="s">
        <v>4</v>
      </c>
      <c r="C70" s="80" t="s">
        <v>5</v>
      </c>
      <c r="D70" s="84" t="s">
        <v>6</v>
      </c>
      <c r="E70" s="84" t="s">
        <v>7</v>
      </c>
      <c r="F70" s="80" t="s">
        <v>8</v>
      </c>
      <c r="G70" s="84" t="s">
        <v>9</v>
      </c>
      <c r="H70" s="81" t="s">
        <v>10</v>
      </c>
      <c r="I70" s="81"/>
      <c r="J70" s="81"/>
      <c r="K70" s="81"/>
      <c r="L70" s="81" t="s">
        <v>11</v>
      </c>
      <c r="M70" s="81"/>
      <c r="N70" s="81"/>
      <c r="O70" s="81"/>
    </row>
    <row r="71" spans="1:15" ht="15.75" x14ac:dyDescent="0.25">
      <c r="A71" s="91"/>
      <c r="B71" s="80"/>
      <c r="C71" s="92"/>
      <c r="D71" s="85"/>
      <c r="E71" s="85"/>
      <c r="F71" s="92"/>
      <c r="G71" s="85"/>
      <c r="H71" s="27" t="s">
        <v>12</v>
      </c>
      <c r="I71" s="27" t="s">
        <v>13</v>
      </c>
      <c r="J71" s="27" t="s">
        <v>14</v>
      </c>
      <c r="K71" s="27" t="s">
        <v>15</v>
      </c>
      <c r="L71" s="27" t="s">
        <v>16</v>
      </c>
      <c r="M71" s="27" t="s">
        <v>17</v>
      </c>
      <c r="N71" s="27" t="s">
        <v>18</v>
      </c>
      <c r="O71" s="27" t="s">
        <v>19</v>
      </c>
    </row>
    <row r="72" spans="1:15" ht="15.75" x14ac:dyDescent="0.25">
      <c r="A72" s="46"/>
      <c r="B72" s="9" t="s">
        <v>81</v>
      </c>
      <c r="C72" s="82"/>
      <c r="D72" s="82"/>
      <c r="E72" s="82"/>
      <c r="F72" s="82"/>
      <c r="G72" s="82"/>
      <c r="H72" s="82"/>
      <c r="I72" s="82"/>
      <c r="J72" s="82"/>
      <c r="K72" s="82"/>
      <c r="L72" s="82"/>
      <c r="M72" s="82"/>
      <c r="N72" s="82"/>
      <c r="O72" s="82"/>
    </row>
    <row r="73" spans="1:15" ht="44.25" customHeight="1" x14ac:dyDescent="0.25">
      <c r="A73" s="16">
        <v>230</v>
      </c>
      <c r="B73" s="13" t="s">
        <v>45</v>
      </c>
      <c r="C73" s="12" t="s">
        <v>40</v>
      </c>
      <c r="D73" s="15">
        <v>5.4</v>
      </c>
      <c r="E73" s="15">
        <v>6.2</v>
      </c>
      <c r="F73" s="15">
        <v>25.8</v>
      </c>
      <c r="G73" s="15">
        <v>180.6</v>
      </c>
      <c r="H73" s="16">
        <v>121.6</v>
      </c>
      <c r="I73" s="16">
        <v>27.6</v>
      </c>
      <c r="J73" s="16">
        <v>147</v>
      </c>
      <c r="K73" s="16">
        <v>1.23</v>
      </c>
      <c r="L73" s="16">
        <v>37</v>
      </c>
      <c r="M73" s="16">
        <v>0.5</v>
      </c>
      <c r="N73" s="16">
        <v>0.1</v>
      </c>
      <c r="O73" s="16">
        <v>1.17</v>
      </c>
    </row>
    <row r="74" spans="1:15" ht="15.75" x14ac:dyDescent="0.25">
      <c r="A74" s="8">
        <v>460</v>
      </c>
      <c r="B74" s="18" t="s">
        <v>46</v>
      </c>
      <c r="C74" s="20" t="str">
        <f>"200"</f>
        <v>200</v>
      </c>
      <c r="D74" s="20">
        <v>0.2</v>
      </c>
      <c r="E74" s="20">
        <v>0.1</v>
      </c>
      <c r="F74" s="20">
        <v>9.3000000000000007</v>
      </c>
      <c r="G74" s="20">
        <v>38</v>
      </c>
      <c r="H74" s="8">
        <v>5.0999999999999996</v>
      </c>
      <c r="I74" s="8">
        <v>4.2</v>
      </c>
      <c r="J74" s="8">
        <v>7.7</v>
      </c>
      <c r="K74" s="8">
        <v>0.82</v>
      </c>
      <c r="L74" s="8">
        <v>0</v>
      </c>
      <c r="M74" s="8">
        <v>0</v>
      </c>
      <c r="N74" s="8">
        <v>0</v>
      </c>
      <c r="O74" s="8">
        <v>0</v>
      </c>
    </row>
    <row r="75" spans="1:15" ht="15.75" x14ac:dyDescent="0.25">
      <c r="A75" s="17" t="s">
        <v>31</v>
      </c>
      <c r="B75" s="18" t="s">
        <v>22</v>
      </c>
      <c r="C75" s="19" t="s">
        <v>23</v>
      </c>
      <c r="D75" s="20">
        <v>6.08</v>
      </c>
      <c r="E75" s="20">
        <v>7.4</v>
      </c>
      <c r="F75" s="20">
        <v>19.16</v>
      </c>
      <c r="G75" s="20">
        <v>171.4</v>
      </c>
      <c r="H75" s="8">
        <v>120.2</v>
      </c>
      <c r="I75" s="8">
        <v>16.63</v>
      </c>
      <c r="J75" s="8">
        <v>103.2</v>
      </c>
      <c r="K75" s="8">
        <v>0.08</v>
      </c>
      <c r="L75" s="8">
        <v>0</v>
      </c>
      <c r="M75" s="8">
        <v>0</v>
      </c>
      <c r="N75" s="8">
        <v>0</v>
      </c>
      <c r="O75" s="8">
        <v>7.0000000000000007E-2</v>
      </c>
    </row>
    <row r="76" spans="1:15" ht="15.75" x14ac:dyDescent="0.25">
      <c r="A76" s="17" t="s">
        <v>24</v>
      </c>
      <c r="B76" s="18" t="s">
        <v>25</v>
      </c>
      <c r="C76" s="17" t="s">
        <v>78</v>
      </c>
      <c r="D76" s="20">
        <v>1</v>
      </c>
      <c r="E76" s="20">
        <v>1</v>
      </c>
      <c r="F76" s="20">
        <v>14</v>
      </c>
      <c r="G76" s="20">
        <v>66</v>
      </c>
      <c r="H76" s="8">
        <v>22</v>
      </c>
      <c r="I76" s="8">
        <v>13</v>
      </c>
      <c r="J76" s="8">
        <v>0</v>
      </c>
      <c r="K76" s="8">
        <v>3</v>
      </c>
      <c r="L76" s="8">
        <v>0</v>
      </c>
      <c r="M76" s="8">
        <v>0</v>
      </c>
      <c r="N76" s="8">
        <v>0</v>
      </c>
      <c r="O76" s="8">
        <v>14</v>
      </c>
    </row>
    <row r="77" spans="1:15" ht="15.75" x14ac:dyDescent="0.25">
      <c r="A77" s="17" t="s">
        <v>59</v>
      </c>
      <c r="B77" s="18" t="s">
        <v>62</v>
      </c>
      <c r="C77" s="17" t="s">
        <v>64</v>
      </c>
      <c r="D77" s="20">
        <v>2.86</v>
      </c>
      <c r="E77" s="20">
        <v>0.41</v>
      </c>
      <c r="F77" s="20">
        <v>17.82</v>
      </c>
      <c r="G77" s="20">
        <v>89.2</v>
      </c>
      <c r="H77" s="65">
        <v>26.1</v>
      </c>
      <c r="I77" s="65">
        <v>0</v>
      </c>
      <c r="J77" s="65">
        <v>0</v>
      </c>
      <c r="K77" s="65">
        <v>0</v>
      </c>
      <c r="L77" s="65">
        <v>0</v>
      </c>
      <c r="M77" s="65">
        <v>0</v>
      </c>
      <c r="N77" s="65">
        <v>0.12</v>
      </c>
      <c r="O77" s="65">
        <v>26.4</v>
      </c>
    </row>
    <row r="78" spans="1:15" ht="15.75" x14ac:dyDescent="0.25">
      <c r="A78" s="18">
        <v>501</v>
      </c>
      <c r="B78" s="18" t="s">
        <v>73</v>
      </c>
      <c r="C78" s="20">
        <v>200</v>
      </c>
      <c r="D78" s="20">
        <v>1</v>
      </c>
      <c r="E78" s="20">
        <v>0.2</v>
      </c>
      <c r="F78" s="20">
        <v>20.2</v>
      </c>
      <c r="G78" s="20">
        <v>86</v>
      </c>
      <c r="H78" s="8">
        <v>14</v>
      </c>
      <c r="I78" s="8">
        <v>8</v>
      </c>
      <c r="J78" s="8">
        <v>2.8</v>
      </c>
      <c r="K78" s="8">
        <v>0</v>
      </c>
      <c r="L78" s="8">
        <v>0</v>
      </c>
      <c r="M78" s="8">
        <v>0.2</v>
      </c>
      <c r="N78" s="8">
        <v>0.02</v>
      </c>
      <c r="O78" s="8">
        <v>4</v>
      </c>
    </row>
    <row r="79" spans="1:15" ht="15.75" x14ac:dyDescent="0.25">
      <c r="A79" s="18"/>
      <c r="B79" s="21" t="s">
        <v>27</v>
      </c>
      <c r="C79" s="22">
        <v>837</v>
      </c>
      <c r="D79" s="37">
        <f t="shared" ref="D79:O79" si="4">SUM(D73:D78)</f>
        <v>16.54</v>
      </c>
      <c r="E79" s="37">
        <f t="shared" si="4"/>
        <v>15.309999999999999</v>
      </c>
      <c r="F79" s="23">
        <f t="shared" si="4"/>
        <v>106.28000000000002</v>
      </c>
      <c r="G79" s="23">
        <f t="shared" si="4"/>
        <v>631.20000000000005</v>
      </c>
      <c r="H79" s="30">
        <f t="shared" si="4"/>
        <v>309</v>
      </c>
      <c r="I79" s="30">
        <f t="shared" si="4"/>
        <v>69.430000000000007</v>
      </c>
      <c r="J79" s="30">
        <f t="shared" si="4"/>
        <v>260.7</v>
      </c>
      <c r="K79" s="30">
        <f t="shared" si="4"/>
        <v>5.13</v>
      </c>
      <c r="L79" s="30">
        <f t="shared" si="4"/>
        <v>37</v>
      </c>
      <c r="M79" s="30">
        <f t="shared" si="4"/>
        <v>0.7</v>
      </c>
      <c r="N79" s="30">
        <f t="shared" si="4"/>
        <v>0.24</v>
      </c>
      <c r="O79" s="30">
        <f t="shared" si="4"/>
        <v>45.64</v>
      </c>
    </row>
    <row r="80" spans="1:15" ht="15.75" x14ac:dyDescent="0.25">
      <c r="A80" s="24"/>
      <c r="B80" s="24"/>
      <c r="C80" s="24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</row>
    <row r="81" spans="1:15" ht="15.75" x14ac:dyDescent="0.25">
      <c r="A81" s="87" t="s">
        <v>47</v>
      </c>
      <c r="B81" s="87"/>
      <c r="C81" s="87"/>
      <c r="D81" s="87"/>
      <c r="E81" s="87" t="s">
        <v>2</v>
      </c>
      <c r="F81" s="87"/>
      <c r="G81" s="87"/>
      <c r="H81" s="5"/>
      <c r="I81" s="5"/>
      <c r="J81" s="5"/>
      <c r="K81" s="5"/>
      <c r="L81" s="5"/>
      <c r="M81" s="5"/>
      <c r="N81" s="5"/>
      <c r="O81" s="5"/>
    </row>
    <row r="82" spans="1:15" ht="15.75" x14ac:dyDescent="0.25">
      <c r="A82" s="3"/>
      <c r="B82" s="3"/>
      <c r="C82" s="3"/>
      <c r="D82" s="3"/>
      <c r="E82" s="3"/>
      <c r="F82" s="3"/>
      <c r="G82" s="3"/>
      <c r="H82" s="5"/>
      <c r="I82" s="5"/>
      <c r="J82" s="5"/>
      <c r="K82" s="5"/>
      <c r="L82" s="5"/>
      <c r="M82" s="5"/>
      <c r="N82" s="5"/>
      <c r="O82" s="5"/>
    </row>
    <row r="83" spans="1:15" ht="15.75" x14ac:dyDescent="0.25">
      <c r="A83" s="3"/>
      <c r="B83" s="3"/>
      <c r="C83" s="3"/>
      <c r="D83" s="3"/>
      <c r="E83" s="3"/>
      <c r="F83" s="3"/>
      <c r="G83" s="3"/>
      <c r="H83" s="5"/>
      <c r="I83" s="5"/>
      <c r="J83" s="5"/>
      <c r="K83" s="5"/>
      <c r="L83" s="5"/>
      <c r="M83" s="5"/>
      <c r="N83" s="5"/>
      <c r="O83" s="5"/>
    </row>
    <row r="84" spans="1:15" ht="15.75" x14ac:dyDescent="0.25">
      <c r="A84" s="83" t="s">
        <v>56</v>
      </c>
      <c r="B84" s="83"/>
      <c r="C84" s="83"/>
      <c r="D84" s="83"/>
      <c r="E84" s="6" t="s">
        <v>80</v>
      </c>
      <c r="F84" s="6"/>
      <c r="G84" s="6"/>
      <c r="H84" s="1"/>
      <c r="I84" s="1"/>
      <c r="J84" s="1"/>
      <c r="K84" s="1"/>
      <c r="L84" s="1"/>
      <c r="M84" s="1"/>
      <c r="N84" s="1"/>
      <c r="O84" s="1"/>
    </row>
    <row r="85" spans="1:15" ht="15.75" x14ac:dyDescent="0.25">
      <c r="A85" s="90" t="s">
        <v>3</v>
      </c>
      <c r="B85" s="80" t="s">
        <v>4</v>
      </c>
      <c r="C85" s="80" t="s">
        <v>5</v>
      </c>
      <c r="D85" s="84" t="s">
        <v>6</v>
      </c>
      <c r="E85" s="84" t="s">
        <v>7</v>
      </c>
      <c r="F85" s="80" t="s">
        <v>8</v>
      </c>
      <c r="G85" s="84" t="s">
        <v>9</v>
      </c>
      <c r="H85" s="81" t="s">
        <v>10</v>
      </c>
      <c r="I85" s="81"/>
      <c r="J85" s="81"/>
      <c r="K85" s="81"/>
      <c r="L85" s="81" t="s">
        <v>11</v>
      </c>
      <c r="M85" s="81"/>
      <c r="N85" s="81"/>
      <c r="O85" s="81"/>
    </row>
    <row r="86" spans="1:15" ht="15.75" x14ac:dyDescent="0.25">
      <c r="A86" s="91"/>
      <c r="B86" s="80"/>
      <c r="C86" s="92"/>
      <c r="D86" s="85"/>
      <c r="E86" s="85"/>
      <c r="F86" s="92"/>
      <c r="G86" s="85"/>
      <c r="H86" s="27" t="s">
        <v>12</v>
      </c>
      <c r="I86" s="27" t="s">
        <v>13</v>
      </c>
      <c r="J86" s="27" t="s">
        <v>14</v>
      </c>
      <c r="K86" s="27" t="s">
        <v>15</v>
      </c>
      <c r="L86" s="27" t="s">
        <v>16</v>
      </c>
      <c r="M86" s="27" t="s">
        <v>17</v>
      </c>
      <c r="N86" s="27" t="s">
        <v>18</v>
      </c>
      <c r="O86" s="27" t="s">
        <v>19</v>
      </c>
    </row>
    <row r="87" spans="1:15" ht="15.75" x14ac:dyDescent="0.25">
      <c r="A87" s="1"/>
      <c r="B87" s="9" t="s">
        <v>81</v>
      </c>
      <c r="C87" s="82"/>
      <c r="D87" s="82"/>
      <c r="E87" s="82"/>
      <c r="F87" s="82"/>
      <c r="G87" s="82"/>
      <c r="H87" s="82"/>
      <c r="I87" s="82"/>
      <c r="J87" s="82"/>
      <c r="K87" s="82"/>
      <c r="L87" s="82"/>
      <c r="M87" s="82"/>
      <c r="N87" s="82"/>
      <c r="O87" s="82"/>
    </row>
    <row r="88" spans="1:15" ht="15.75" x14ac:dyDescent="0.25">
      <c r="A88" s="17" t="s">
        <v>66</v>
      </c>
      <c r="B88" s="18" t="s">
        <v>65</v>
      </c>
      <c r="C88" s="17" t="s">
        <v>40</v>
      </c>
      <c r="D88" s="20">
        <v>6.2</v>
      </c>
      <c r="E88" s="20">
        <v>6.6</v>
      </c>
      <c r="F88" s="20">
        <v>31.2</v>
      </c>
      <c r="G88" s="20">
        <v>209</v>
      </c>
      <c r="H88" s="8">
        <v>136.80000000000001</v>
      </c>
      <c r="I88" s="8">
        <v>20.399999999999999</v>
      </c>
      <c r="J88" s="8">
        <v>122.4</v>
      </c>
      <c r="K88" s="8">
        <v>0.47</v>
      </c>
      <c r="L88" s="8">
        <v>40.200000000000003</v>
      </c>
      <c r="M88" s="8">
        <v>0.52</v>
      </c>
      <c r="N88" s="8">
        <v>0.08</v>
      </c>
      <c r="O88" s="8">
        <v>1.38</v>
      </c>
    </row>
    <row r="89" spans="1:15" ht="15.75" x14ac:dyDescent="0.25">
      <c r="A89" s="17" t="s">
        <v>35</v>
      </c>
      <c r="B89" s="18" t="s">
        <v>36</v>
      </c>
      <c r="C89" s="20" t="str">
        <f>"200"</f>
        <v>200</v>
      </c>
      <c r="D89" s="20">
        <v>2.8</v>
      </c>
      <c r="E89" s="47">
        <v>2.5</v>
      </c>
      <c r="F89" s="20">
        <v>13.36</v>
      </c>
      <c r="G89" s="20">
        <v>88</v>
      </c>
      <c r="H89" s="8">
        <v>108.3</v>
      </c>
      <c r="I89" s="8">
        <v>12.6</v>
      </c>
      <c r="J89" s="8">
        <v>76.5</v>
      </c>
      <c r="K89" s="8">
        <v>0.12</v>
      </c>
      <c r="L89" s="8">
        <v>19</v>
      </c>
      <c r="M89" s="8">
        <v>0</v>
      </c>
      <c r="N89" s="8">
        <v>0.03</v>
      </c>
      <c r="O89" s="8">
        <v>0.7</v>
      </c>
    </row>
    <row r="90" spans="1:15" ht="15.75" x14ac:dyDescent="0.25">
      <c r="A90" s="17" t="s">
        <v>31</v>
      </c>
      <c r="B90" s="18" t="s">
        <v>22</v>
      </c>
      <c r="C90" s="19" t="s">
        <v>23</v>
      </c>
      <c r="D90" s="20">
        <v>6.08</v>
      </c>
      <c r="E90" s="20">
        <v>7.4</v>
      </c>
      <c r="F90" s="20">
        <v>19.16</v>
      </c>
      <c r="G90" s="20">
        <v>171.4</v>
      </c>
      <c r="H90" s="8">
        <v>120.2</v>
      </c>
      <c r="I90" s="8">
        <v>16.63</v>
      </c>
      <c r="J90" s="8">
        <v>103.2</v>
      </c>
      <c r="K90" s="8">
        <v>0.08</v>
      </c>
      <c r="L90" s="8">
        <v>0</v>
      </c>
      <c r="M90" s="8">
        <v>0</v>
      </c>
      <c r="N90" s="8">
        <v>0</v>
      </c>
      <c r="O90" s="8">
        <v>7.0000000000000007E-2</v>
      </c>
    </row>
    <row r="91" spans="1:15" ht="15.75" x14ac:dyDescent="0.25">
      <c r="A91" s="17" t="s">
        <v>24</v>
      </c>
      <c r="B91" s="18" t="s">
        <v>25</v>
      </c>
      <c r="C91" s="17" t="s">
        <v>26</v>
      </c>
      <c r="D91" s="20">
        <v>1</v>
      </c>
      <c r="E91" s="20">
        <v>1</v>
      </c>
      <c r="F91" s="20">
        <v>14</v>
      </c>
      <c r="G91" s="20">
        <v>66</v>
      </c>
      <c r="H91" s="8">
        <v>22</v>
      </c>
      <c r="I91" s="8">
        <v>13</v>
      </c>
      <c r="J91" s="8">
        <v>0</v>
      </c>
      <c r="K91" s="8">
        <v>3</v>
      </c>
      <c r="L91" s="8">
        <v>0</v>
      </c>
      <c r="M91" s="8">
        <v>0</v>
      </c>
      <c r="N91" s="8">
        <v>0</v>
      </c>
      <c r="O91" s="8">
        <v>14</v>
      </c>
    </row>
    <row r="92" spans="1:15" ht="15.75" x14ac:dyDescent="0.25">
      <c r="A92" s="17" t="s">
        <v>59</v>
      </c>
      <c r="B92" s="18" t="s">
        <v>62</v>
      </c>
      <c r="C92" s="17" t="s">
        <v>64</v>
      </c>
      <c r="D92" s="66">
        <v>2.86</v>
      </c>
      <c r="E92" s="66">
        <v>0.41</v>
      </c>
      <c r="F92" s="20">
        <v>17.82</v>
      </c>
      <c r="G92" s="20">
        <v>89.2</v>
      </c>
      <c r="H92" s="65">
        <v>26.1</v>
      </c>
      <c r="I92" s="65">
        <v>0</v>
      </c>
      <c r="J92" s="65">
        <v>0</v>
      </c>
      <c r="K92" s="65">
        <v>0</v>
      </c>
      <c r="L92" s="65">
        <v>0</v>
      </c>
      <c r="M92" s="65">
        <v>0</v>
      </c>
      <c r="N92" s="65">
        <v>0.12</v>
      </c>
      <c r="O92" s="65">
        <v>26.4</v>
      </c>
    </row>
    <row r="93" spans="1:15" ht="15.75" x14ac:dyDescent="0.25">
      <c r="A93" s="17" t="s">
        <v>72</v>
      </c>
      <c r="B93" s="18" t="s">
        <v>73</v>
      </c>
      <c r="C93" s="17" t="s">
        <v>40</v>
      </c>
      <c r="D93" s="79">
        <v>1</v>
      </c>
      <c r="E93" s="79">
        <v>0.2</v>
      </c>
      <c r="F93" s="20">
        <v>20.2</v>
      </c>
      <c r="G93" s="20">
        <v>86</v>
      </c>
      <c r="H93" s="77">
        <v>14</v>
      </c>
      <c r="I93" s="77">
        <v>8</v>
      </c>
      <c r="J93" s="77">
        <v>2.8</v>
      </c>
      <c r="K93" s="77">
        <v>0</v>
      </c>
      <c r="L93" s="77">
        <v>0</v>
      </c>
      <c r="M93" s="77">
        <v>0.2</v>
      </c>
      <c r="N93" s="77">
        <v>0.02</v>
      </c>
      <c r="O93" s="77">
        <v>4</v>
      </c>
    </row>
    <row r="94" spans="1:15" ht="15.75" x14ac:dyDescent="0.25">
      <c r="A94" s="48"/>
      <c r="B94" s="21"/>
      <c r="C94" s="23">
        <v>837</v>
      </c>
      <c r="D94" s="37">
        <f t="shared" ref="D94:O94" si="5">SUM(D88:D93)</f>
        <v>19.939999999999998</v>
      </c>
      <c r="E94" s="37">
        <f t="shared" si="5"/>
        <v>18.11</v>
      </c>
      <c r="F94" s="23">
        <f t="shared" si="5"/>
        <v>115.74</v>
      </c>
      <c r="G94" s="23">
        <f t="shared" si="5"/>
        <v>709.6</v>
      </c>
      <c r="H94" s="30">
        <f t="shared" si="5"/>
        <v>427.40000000000003</v>
      </c>
      <c r="I94" s="30">
        <f t="shared" si="5"/>
        <v>70.63</v>
      </c>
      <c r="J94" s="30">
        <f t="shared" si="5"/>
        <v>304.90000000000003</v>
      </c>
      <c r="K94" s="30">
        <f t="shared" si="5"/>
        <v>3.67</v>
      </c>
      <c r="L94" s="30">
        <f t="shared" si="5"/>
        <v>59.2</v>
      </c>
      <c r="M94" s="30">
        <f t="shared" si="5"/>
        <v>0.72</v>
      </c>
      <c r="N94" s="30">
        <f t="shared" si="5"/>
        <v>0.24999999999999997</v>
      </c>
      <c r="O94" s="30">
        <f t="shared" si="5"/>
        <v>46.55</v>
      </c>
    </row>
    <row r="95" spans="1:15" ht="15.75" x14ac:dyDescent="0.25">
      <c r="A95" s="73"/>
      <c r="B95" s="6"/>
      <c r="C95" s="51"/>
      <c r="D95" s="51"/>
      <c r="E95" s="51"/>
      <c r="F95" s="51"/>
      <c r="G95" s="51"/>
      <c r="H95" s="74"/>
      <c r="I95" s="74"/>
      <c r="J95" s="74"/>
      <c r="K95" s="74"/>
      <c r="L95" s="74"/>
      <c r="M95" s="74"/>
      <c r="N95" s="74"/>
      <c r="O95" s="74"/>
    </row>
    <row r="96" spans="1:15" ht="15.75" x14ac:dyDescent="0.25">
      <c r="A96" s="24"/>
      <c r="B96" s="24"/>
      <c r="C96" s="24"/>
      <c r="D96" s="24"/>
      <c r="E96" s="24"/>
      <c r="F96" s="24"/>
      <c r="G96" s="24"/>
      <c r="H96" s="24"/>
      <c r="I96" s="24"/>
      <c r="J96" s="24"/>
      <c r="K96" s="24"/>
      <c r="L96" s="24"/>
      <c r="M96" s="24"/>
      <c r="N96" s="24"/>
      <c r="O96" s="24"/>
    </row>
    <row r="97" spans="1:15" ht="15.75" x14ac:dyDescent="0.25">
      <c r="A97" s="87" t="s">
        <v>48</v>
      </c>
      <c r="B97" s="87"/>
      <c r="C97" s="87"/>
      <c r="D97" s="87"/>
      <c r="E97" s="87" t="s">
        <v>2</v>
      </c>
      <c r="F97" s="87"/>
      <c r="G97" s="87"/>
      <c r="H97" s="5"/>
      <c r="I97" s="5"/>
      <c r="J97" s="5"/>
      <c r="K97" s="5"/>
      <c r="L97" s="5"/>
      <c r="M97" s="5"/>
      <c r="N97" s="5"/>
      <c r="O97" s="5"/>
    </row>
    <row r="98" spans="1:15" ht="15.75" x14ac:dyDescent="0.25">
      <c r="A98" s="70"/>
      <c r="B98" s="70"/>
      <c r="C98" s="70"/>
      <c r="D98" s="70"/>
      <c r="E98" s="70"/>
      <c r="F98" s="70"/>
      <c r="G98" s="70"/>
      <c r="H98" s="5"/>
      <c r="I98" s="5"/>
      <c r="J98" s="5"/>
      <c r="K98" s="5"/>
      <c r="L98" s="5"/>
      <c r="M98" s="5"/>
      <c r="N98" s="5"/>
      <c r="O98" s="5"/>
    </row>
    <row r="99" spans="1:15" ht="15.75" x14ac:dyDescent="0.25">
      <c r="A99" s="83" t="s">
        <v>56</v>
      </c>
      <c r="B99" s="83"/>
      <c r="C99" s="83"/>
      <c r="D99" s="83"/>
      <c r="E99" s="6" t="s">
        <v>80</v>
      </c>
      <c r="F99" s="6"/>
      <c r="G99" s="6"/>
      <c r="H99" s="1"/>
      <c r="I99" s="1"/>
      <c r="J99" s="1"/>
      <c r="K99" s="1"/>
      <c r="L99" s="1"/>
      <c r="M99" s="1"/>
      <c r="N99" s="1"/>
      <c r="O99" s="1"/>
    </row>
    <row r="100" spans="1:15" ht="15.75" x14ac:dyDescent="0.25">
      <c r="A100" s="90" t="s">
        <v>3</v>
      </c>
      <c r="B100" s="80" t="s">
        <v>4</v>
      </c>
      <c r="C100" s="80" t="s">
        <v>5</v>
      </c>
      <c r="D100" s="84" t="s">
        <v>6</v>
      </c>
      <c r="E100" s="84" t="s">
        <v>7</v>
      </c>
      <c r="F100" s="80" t="s">
        <v>8</v>
      </c>
      <c r="G100" s="84" t="s">
        <v>9</v>
      </c>
      <c r="H100" s="81" t="s">
        <v>10</v>
      </c>
      <c r="I100" s="81"/>
      <c r="J100" s="81"/>
      <c r="K100" s="81"/>
      <c r="L100" s="81" t="s">
        <v>11</v>
      </c>
      <c r="M100" s="81"/>
      <c r="N100" s="81"/>
      <c r="O100" s="81"/>
    </row>
    <row r="101" spans="1:15" ht="15.75" x14ac:dyDescent="0.25">
      <c r="A101" s="91"/>
      <c r="B101" s="80"/>
      <c r="C101" s="92"/>
      <c r="D101" s="85"/>
      <c r="E101" s="85"/>
      <c r="F101" s="92"/>
      <c r="G101" s="85"/>
      <c r="H101" s="27" t="s">
        <v>12</v>
      </c>
      <c r="I101" s="27" t="s">
        <v>13</v>
      </c>
      <c r="J101" s="27" t="s">
        <v>14</v>
      </c>
      <c r="K101" s="27" t="s">
        <v>15</v>
      </c>
      <c r="L101" s="27" t="s">
        <v>16</v>
      </c>
      <c r="M101" s="27" t="s">
        <v>17</v>
      </c>
      <c r="N101" s="27" t="s">
        <v>18</v>
      </c>
      <c r="O101" s="27" t="s">
        <v>19</v>
      </c>
    </row>
    <row r="102" spans="1:15" ht="15.75" x14ac:dyDescent="0.25">
      <c r="A102" s="46"/>
      <c r="B102" s="9" t="s">
        <v>81</v>
      </c>
      <c r="C102" s="97"/>
      <c r="D102" s="97"/>
      <c r="E102" s="97"/>
      <c r="F102" s="97"/>
      <c r="G102" s="97"/>
      <c r="H102" s="97"/>
      <c r="I102" s="97"/>
      <c r="J102" s="97"/>
      <c r="K102" s="97"/>
      <c r="L102" s="97"/>
      <c r="M102" s="97"/>
      <c r="N102" s="97"/>
      <c r="O102" s="97"/>
    </row>
    <row r="103" spans="1:15" ht="42.75" customHeight="1" x14ac:dyDescent="0.25">
      <c r="A103" s="12" t="s">
        <v>75</v>
      </c>
      <c r="B103" s="13" t="s">
        <v>76</v>
      </c>
      <c r="C103" s="49">
        <v>200</v>
      </c>
      <c r="D103" s="20">
        <v>6.4</v>
      </c>
      <c r="E103" s="20">
        <v>8.1999999999999993</v>
      </c>
      <c r="F103" s="20">
        <v>25.6</v>
      </c>
      <c r="G103" s="20">
        <v>201.8</v>
      </c>
      <c r="H103" s="8">
        <v>157.80000000000001</v>
      </c>
      <c r="I103" s="8">
        <v>48.4</v>
      </c>
      <c r="J103" s="8">
        <v>188.2</v>
      </c>
      <c r="K103" s="8">
        <v>1.06</v>
      </c>
      <c r="L103" s="8">
        <v>42.6</v>
      </c>
      <c r="M103" s="17" t="s">
        <v>77</v>
      </c>
      <c r="N103" s="8">
        <v>0.01</v>
      </c>
      <c r="O103" s="8">
        <v>1.53</v>
      </c>
    </row>
    <row r="104" spans="1:15" ht="18.75" customHeight="1" x14ac:dyDescent="0.25">
      <c r="A104" s="12" t="s">
        <v>20</v>
      </c>
      <c r="B104" s="13" t="s">
        <v>21</v>
      </c>
      <c r="C104" s="20" t="str">
        <f>"200"</f>
        <v>200</v>
      </c>
      <c r="D104" s="8">
        <v>0.3</v>
      </c>
      <c r="E104" s="20">
        <v>0.1</v>
      </c>
      <c r="F104" s="20">
        <v>9.5</v>
      </c>
      <c r="G104" s="20">
        <v>40</v>
      </c>
      <c r="H104" s="20">
        <v>7.9</v>
      </c>
      <c r="I104" s="8">
        <v>5</v>
      </c>
      <c r="J104" s="8">
        <v>9.1</v>
      </c>
      <c r="K104" s="8">
        <v>0.87</v>
      </c>
      <c r="L104" s="8">
        <v>0</v>
      </c>
      <c r="M104" s="8">
        <v>0.02</v>
      </c>
      <c r="N104" s="8">
        <v>0</v>
      </c>
      <c r="O104" s="8">
        <v>1</v>
      </c>
    </row>
    <row r="105" spans="1:15" ht="39.75" customHeight="1" x14ac:dyDescent="0.25">
      <c r="A105" s="12" t="s">
        <v>31</v>
      </c>
      <c r="B105" s="13" t="s">
        <v>22</v>
      </c>
      <c r="C105" s="19" t="s">
        <v>23</v>
      </c>
      <c r="D105" s="20">
        <v>6.08</v>
      </c>
      <c r="E105" s="20">
        <v>7.4</v>
      </c>
      <c r="F105" s="20">
        <v>19.16</v>
      </c>
      <c r="G105" s="20">
        <v>171.4</v>
      </c>
      <c r="H105" s="8">
        <v>120.2</v>
      </c>
      <c r="I105" s="8">
        <v>16.63</v>
      </c>
      <c r="J105" s="8">
        <v>103.2</v>
      </c>
      <c r="K105" s="8">
        <v>0.08</v>
      </c>
      <c r="L105" s="8">
        <v>0</v>
      </c>
      <c r="M105" s="8">
        <v>0</v>
      </c>
      <c r="N105" s="8">
        <v>0</v>
      </c>
      <c r="O105" s="8">
        <v>7.0000000000000007E-2</v>
      </c>
    </row>
    <row r="106" spans="1:15" ht="15.75" x14ac:dyDescent="0.25">
      <c r="A106" s="12" t="s">
        <v>24</v>
      </c>
      <c r="B106" s="13" t="s">
        <v>25</v>
      </c>
      <c r="C106" s="17" t="s">
        <v>26</v>
      </c>
      <c r="D106" s="20">
        <v>1</v>
      </c>
      <c r="E106" s="20">
        <v>1</v>
      </c>
      <c r="F106" s="20">
        <v>14</v>
      </c>
      <c r="G106" s="20">
        <v>66</v>
      </c>
      <c r="H106" s="8">
        <v>22</v>
      </c>
      <c r="I106" s="8">
        <v>13</v>
      </c>
      <c r="J106" s="8">
        <v>0</v>
      </c>
      <c r="K106" s="8">
        <v>3</v>
      </c>
      <c r="L106" s="8">
        <v>0</v>
      </c>
      <c r="M106" s="8">
        <v>0</v>
      </c>
      <c r="N106" s="8">
        <v>0</v>
      </c>
      <c r="O106" s="8">
        <v>14</v>
      </c>
    </row>
    <row r="107" spans="1:15" ht="15.75" x14ac:dyDescent="0.25">
      <c r="A107" s="12" t="s">
        <v>59</v>
      </c>
      <c r="B107" s="13" t="s">
        <v>62</v>
      </c>
      <c r="C107" s="17" t="s">
        <v>64</v>
      </c>
      <c r="D107" s="20">
        <v>2.86</v>
      </c>
      <c r="E107" s="20">
        <v>0.41</v>
      </c>
      <c r="F107" s="20">
        <v>17.82</v>
      </c>
      <c r="G107" s="20">
        <v>89.2</v>
      </c>
      <c r="H107" s="67">
        <v>26.1</v>
      </c>
      <c r="I107" s="67">
        <v>0</v>
      </c>
      <c r="J107" s="67">
        <v>0</v>
      </c>
      <c r="K107" s="67">
        <v>0</v>
      </c>
      <c r="L107" s="67">
        <v>0</v>
      </c>
      <c r="M107" s="67">
        <v>0</v>
      </c>
      <c r="N107" s="67">
        <v>0.12</v>
      </c>
      <c r="O107" s="67">
        <v>26.4</v>
      </c>
    </row>
    <row r="108" spans="1:15" ht="15.75" x14ac:dyDescent="0.25">
      <c r="A108" s="18">
        <v>501</v>
      </c>
      <c r="B108" s="18" t="s">
        <v>79</v>
      </c>
      <c r="C108" s="20">
        <v>200</v>
      </c>
      <c r="D108" s="20">
        <v>1</v>
      </c>
      <c r="E108" s="20">
        <v>0.2</v>
      </c>
      <c r="F108" s="20">
        <v>20.2</v>
      </c>
      <c r="G108" s="20">
        <v>86</v>
      </c>
      <c r="H108" s="8">
        <v>14</v>
      </c>
      <c r="I108" s="8">
        <v>8</v>
      </c>
      <c r="J108" s="8">
        <v>2.8</v>
      </c>
      <c r="K108" s="8">
        <v>0</v>
      </c>
      <c r="L108" s="8">
        <v>0</v>
      </c>
      <c r="M108" s="8">
        <v>0.2</v>
      </c>
      <c r="N108" s="8">
        <v>0.02</v>
      </c>
      <c r="O108" s="8">
        <v>4</v>
      </c>
    </row>
    <row r="109" spans="1:15" ht="15.75" x14ac:dyDescent="0.25">
      <c r="A109" s="18"/>
      <c r="B109" s="21" t="s">
        <v>27</v>
      </c>
      <c r="C109" s="23">
        <v>837</v>
      </c>
      <c r="D109" s="50">
        <f>SUM(D103:D108)</f>
        <v>17.64</v>
      </c>
      <c r="E109" s="50">
        <f t="shared" ref="E109:F109" si="6">SUM(E103:E108)</f>
        <v>17.309999999999999</v>
      </c>
      <c r="F109" s="50">
        <f t="shared" si="6"/>
        <v>106.28000000000002</v>
      </c>
      <c r="G109" s="50">
        <f>SUM(G103:G108)</f>
        <v>654.40000000000009</v>
      </c>
      <c r="H109" s="50">
        <f t="shared" ref="H109:O109" si="7">SUM(H103:H108)</f>
        <v>348.00000000000006</v>
      </c>
      <c r="I109" s="50">
        <f t="shared" si="7"/>
        <v>91.03</v>
      </c>
      <c r="J109" s="50">
        <f t="shared" si="7"/>
        <v>303.3</v>
      </c>
      <c r="K109" s="50">
        <f>K103+K104+K105+K106</f>
        <v>5.01</v>
      </c>
      <c r="L109" s="50">
        <f t="shared" si="7"/>
        <v>42.6</v>
      </c>
      <c r="M109" s="50">
        <f>M103+M105+M106</f>
        <v>0.45</v>
      </c>
      <c r="N109" s="50">
        <f t="shared" si="7"/>
        <v>0.15</v>
      </c>
      <c r="O109" s="50">
        <f t="shared" si="7"/>
        <v>47</v>
      </c>
    </row>
    <row r="110" spans="1:15" ht="15.75" x14ac:dyDescent="0.25">
      <c r="A110" s="7"/>
      <c r="B110" s="6"/>
      <c r="C110" s="51"/>
      <c r="D110" s="52"/>
      <c r="E110" s="52"/>
      <c r="F110" s="52"/>
      <c r="G110" s="52"/>
      <c r="H110" s="52"/>
      <c r="I110" s="52"/>
      <c r="J110" s="52"/>
      <c r="K110" s="52"/>
      <c r="L110" s="52"/>
      <c r="M110" s="52"/>
      <c r="N110" s="52"/>
      <c r="O110" s="52"/>
    </row>
    <row r="111" spans="1:15" ht="15.75" x14ac:dyDescent="0.25">
      <c r="A111" s="24"/>
      <c r="B111" s="24"/>
      <c r="C111" s="24"/>
      <c r="D111" s="24"/>
      <c r="E111" s="24"/>
      <c r="F111" s="24"/>
      <c r="G111" s="24"/>
      <c r="H111" s="24"/>
      <c r="I111" s="24"/>
      <c r="J111" s="24"/>
      <c r="K111" s="24"/>
      <c r="L111" s="24"/>
      <c r="M111" s="24"/>
      <c r="N111" s="24"/>
      <c r="O111" s="24"/>
    </row>
    <row r="112" spans="1:15" ht="15.75" x14ac:dyDescent="0.25">
      <c r="A112" s="87" t="s">
        <v>50</v>
      </c>
      <c r="B112" s="87"/>
      <c r="C112" s="3" t="s">
        <v>51</v>
      </c>
      <c r="D112" s="3"/>
      <c r="E112" s="3"/>
      <c r="F112" s="87" t="s">
        <v>2</v>
      </c>
      <c r="G112" s="87"/>
      <c r="H112" s="87"/>
      <c r="I112" s="87"/>
      <c r="J112" s="5"/>
      <c r="K112" s="5"/>
      <c r="L112" s="5"/>
      <c r="M112" s="5"/>
      <c r="N112" s="5"/>
      <c r="O112" s="5"/>
    </row>
    <row r="113" spans="1:15" ht="15.75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5"/>
      <c r="K113" s="5"/>
      <c r="L113" s="5"/>
      <c r="M113" s="5"/>
      <c r="N113" s="5"/>
      <c r="O113" s="5"/>
    </row>
    <row r="114" spans="1:15" ht="15.75" x14ac:dyDescent="0.25">
      <c r="A114" s="83" t="s">
        <v>56</v>
      </c>
      <c r="B114" s="83"/>
      <c r="C114" s="83"/>
      <c r="D114" s="83"/>
      <c r="E114" s="53"/>
      <c r="F114" s="93" t="s">
        <v>80</v>
      </c>
      <c r="G114" s="93"/>
      <c r="H114" s="93"/>
      <c r="I114" s="93"/>
      <c r="J114" s="1"/>
      <c r="K114" s="1"/>
      <c r="L114" s="1"/>
      <c r="M114" s="1"/>
      <c r="N114" s="1"/>
      <c r="O114" s="1"/>
    </row>
    <row r="115" spans="1:15" ht="15.75" x14ac:dyDescent="0.25">
      <c r="A115" s="26"/>
      <c r="B115" s="26"/>
      <c r="C115" s="26"/>
      <c r="D115" s="26"/>
      <c r="E115" s="53"/>
      <c r="F115" s="53"/>
      <c r="G115" s="53"/>
      <c r="H115" s="53"/>
      <c r="I115" s="53"/>
      <c r="J115" s="1"/>
      <c r="K115" s="1"/>
      <c r="L115" s="1"/>
      <c r="M115" s="1"/>
      <c r="N115" s="1"/>
      <c r="O115" s="1"/>
    </row>
    <row r="116" spans="1:15" ht="31.5" x14ac:dyDescent="0.25">
      <c r="A116" s="92" t="s">
        <v>3</v>
      </c>
      <c r="B116" s="92" t="s">
        <v>4</v>
      </c>
      <c r="C116" s="38" t="s">
        <v>52</v>
      </c>
      <c r="D116" s="31" t="s">
        <v>6</v>
      </c>
      <c r="E116" s="31" t="s">
        <v>7</v>
      </c>
      <c r="F116" s="38" t="s">
        <v>8</v>
      </c>
      <c r="G116" s="38" t="s">
        <v>9</v>
      </c>
      <c r="H116" s="86" t="s">
        <v>10</v>
      </c>
      <c r="I116" s="95"/>
      <c r="J116" s="95"/>
      <c r="K116" s="96"/>
      <c r="L116" s="86" t="s">
        <v>11</v>
      </c>
      <c r="M116" s="95"/>
      <c r="N116" s="95"/>
      <c r="O116" s="96"/>
    </row>
    <row r="117" spans="1:15" ht="15.75" x14ac:dyDescent="0.25">
      <c r="A117" s="94"/>
      <c r="B117" s="94"/>
      <c r="C117" s="40"/>
      <c r="D117" s="32"/>
      <c r="E117" s="32"/>
      <c r="F117" s="40"/>
      <c r="G117" s="40"/>
      <c r="H117" s="8" t="s">
        <v>12</v>
      </c>
      <c r="I117" s="8" t="s">
        <v>13</v>
      </c>
      <c r="J117" s="8" t="s">
        <v>14</v>
      </c>
      <c r="K117" s="8" t="s">
        <v>15</v>
      </c>
      <c r="L117" s="8" t="s">
        <v>16</v>
      </c>
      <c r="M117" s="8" t="s">
        <v>17</v>
      </c>
      <c r="N117" s="33" t="s">
        <v>18</v>
      </c>
      <c r="O117" s="8" t="s">
        <v>19</v>
      </c>
    </row>
    <row r="118" spans="1:15" ht="15.75" x14ac:dyDescent="0.25">
      <c r="A118" s="1"/>
      <c r="B118" s="9" t="s">
        <v>81</v>
      </c>
      <c r="C118" s="54"/>
      <c r="D118" s="55"/>
      <c r="E118" s="55"/>
      <c r="F118" s="55"/>
      <c r="G118" s="55"/>
      <c r="H118" s="55"/>
      <c r="I118" s="55"/>
      <c r="J118" s="55"/>
      <c r="K118" s="55"/>
      <c r="L118" s="55"/>
      <c r="M118" s="55"/>
      <c r="N118" s="55"/>
      <c r="O118" s="11"/>
    </row>
    <row r="119" spans="1:15" ht="31.5" x14ac:dyDescent="0.25">
      <c r="A119" s="16">
        <v>213</v>
      </c>
      <c r="B119" s="13" t="s">
        <v>49</v>
      </c>
      <c r="C119" s="15" t="str">
        <f>"200"</f>
        <v>200</v>
      </c>
      <c r="D119" s="56">
        <v>8.8000000000000007</v>
      </c>
      <c r="E119" s="56">
        <v>7.6</v>
      </c>
      <c r="F119" s="28">
        <v>32</v>
      </c>
      <c r="G119" s="28">
        <v>231.6</v>
      </c>
      <c r="H119" s="29">
        <v>115.6</v>
      </c>
      <c r="I119" s="29">
        <v>110.2</v>
      </c>
      <c r="J119" s="29">
        <v>221.2</v>
      </c>
      <c r="K119" s="29">
        <v>3.4</v>
      </c>
      <c r="L119" s="29">
        <v>38.200000000000003</v>
      </c>
      <c r="M119" s="29">
        <v>0.44</v>
      </c>
      <c r="N119" s="57">
        <v>0.188</v>
      </c>
      <c r="O119" s="16">
        <v>0</v>
      </c>
    </row>
    <row r="120" spans="1:15" ht="15.75" x14ac:dyDescent="0.25">
      <c r="A120" s="8">
        <v>462</v>
      </c>
      <c r="B120" s="18" t="s">
        <v>30</v>
      </c>
      <c r="C120" s="20" t="str">
        <f>"200"</f>
        <v>200</v>
      </c>
      <c r="D120" s="47">
        <v>1.6</v>
      </c>
      <c r="E120" s="47">
        <v>1.3</v>
      </c>
      <c r="F120" s="20">
        <v>11.5</v>
      </c>
      <c r="G120" s="20">
        <v>64</v>
      </c>
      <c r="H120" s="8">
        <v>59.1</v>
      </c>
      <c r="I120" s="8">
        <v>10.5</v>
      </c>
      <c r="J120" s="8">
        <v>45.9</v>
      </c>
      <c r="K120" s="8">
        <v>0.87</v>
      </c>
      <c r="L120" s="8">
        <v>9.5</v>
      </c>
      <c r="M120" s="8">
        <v>0</v>
      </c>
      <c r="N120" s="33">
        <v>0.02</v>
      </c>
      <c r="O120" s="8">
        <v>0.3</v>
      </c>
    </row>
    <row r="121" spans="1:15" ht="15.75" x14ac:dyDescent="0.25">
      <c r="A121" s="17" t="s">
        <v>31</v>
      </c>
      <c r="B121" s="18" t="s">
        <v>22</v>
      </c>
      <c r="C121" s="19" t="s">
        <v>23</v>
      </c>
      <c r="D121" s="47">
        <v>6.08</v>
      </c>
      <c r="E121" s="47">
        <v>7.4</v>
      </c>
      <c r="F121" s="20">
        <v>19.16</v>
      </c>
      <c r="G121" s="20">
        <v>171.4</v>
      </c>
      <c r="H121" s="8">
        <v>120.2</v>
      </c>
      <c r="I121" s="8">
        <v>16.63</v>
      </c>
      <c r="J121" s="8">
        <v>103.2</v>
      </c>
      <c r="K121" s="8">
        <v>0.08</v>
      </c>
      <c r="L121" s="8">
        <v>0</v>
      </c>
      <c r="M121" s="8">
        <v>0</v>
      </c>
      <c r="N121" s="33">
        <v>0</v>
      </c>
      <c r="O121" s="8">
        <v>7.0000000000000007E-2</v>
      </c>
    </row>
    <row r="122" spans="1:15" ht="15.75" x14ac:dyDescent="0.25">
      <c r="A122" s="17" t="s">
        <v>24</v>
      </c>
      <c r="B122" s="18" t="s">
        <v>25</v>
      </c>
      <c r="C122" s="17" t="s">
        <v>26</v>
      </c>
      <c r="D122" s="47">
        <v>1</v>
      </c>
      <c r="E122" s="47">
        <v>1</v>
      </c>
      <c r="F122" s="20">
        <v>14</v>
      </c>
      <c r="G122" s="20">
        <v>66</v>
      </c>
      <c r="H122" s="8">
        <v>22</v>
      </c>
      <c r="I122" s="8">
        <v>13</v>
      </c>
      <c r="J122" s="8">
        <v>0</v>
      </c>
      <c r="K122" s="8">
        <v>3</v>
      </c>
      <c r="L122" s="8">
        <v>0</v>
      </c>
      <c r="M122" s="8">
        <v>0</v>
      </c>
      <c r="N122" s="33">
        <v>0</v>
      </c>
      <c r="O122" s="8">
        <v>14</v>
      </c>
    </row>
    <row r="123" spans="1:15" ht="15.75" x14ac:dyDescent="0.25">
      <c r="A123" s="17" t="s">
        <v>59</v>
      </c>
      <c r="B123" s="18" t="s">
        <v>62</v>
      </c>
      <c r="C123" s="17" t="s">
        <v>64</v>
      </c>
      <c r="D123" s="69">
        <v>2.86</v>
      </c>
      <c r="E123" s="69">
        <v>0.41</v>
      </c>
      <c r="F123" s="20">
        <v>17.82</v>
      </c>
      <c r="G123" s="20">
        <v>89.2</v>
      </c>
      <c r="H123" s="67">
        <v>26.1</v>
      </c>
      <c r="I123" s="67">
        <v>0</v>
      </c>
      <c r="J123" s="67">
        <v>0</v>
      </c>
      <c r="K123" s="67">
        <v>0</v>
      </c>
      <c r="L123" s="67">
        <v>0</v>
      </c>
      <c r="M123" s="67">
        <v>0</v>
      </c>
      <c r="N123" s="68">
        <v>0.12</v>
      </c>
      <c r="O123" s="67">
        <v>26.4</v>
      </c>
    </row>
    <row r="124" spans="1:15" ht="15.75" x14ac:dyDescent="0.25">
      <c r="A124" s="17" t="s">
        <v>72</v>
      </c>
      <c r="B124" s="18" t="s">
        <v>73</v>
      </c>
      <c r="C124" s="17" t="s">
        <v>40</v>
      </c>
      <c r="D124" s="79">
        <v>1</v>
      </c>
      <c r="E124" s="79">
        <v>0.2</v>
      </c>
      <c r="F124" s="20">
        <v>20.2</v>
      </c>
      <c r="G124" s="20">
        <v>86</v>
      </c>
      <c r="H124" s="77">
        <v>14</v>
      </c>
      <c r="I124" s="77">
        <v>8</v>
      </c>
      <c r="J124" s="77">
        <v>2.8</v>
      </c>
      <c r="K124" s="77">
        <v>0</v>
      </c>
      <c r="L124" s="77">
        <v>0</v>
      </c>
      <c r="M124" s="77">
        <v>0.2</v>
      </c>
      <c r="N124" s="78">
        <v>0.02</v>
      </c>
      <c r="O124" s="77">
        <v>4</v>
      </c>
    </row>
    <row r="125" spans="1:15" ht="15.75" x14ac:dyDescent="0.25">
      <c r="A125" s="18"/>
      <c r="B125" s="21" t="s">
        <v>27</v>
      </c>
      <c r="C125" s="23">
        <v>597</v>
      </c>
      <c r="D125" s="37">
        <f>SUM(D119:D124)</f>
        <v>21.34</v>
      </c>
      <c r="E125" s="37">
        <f>SUM(E118:F122)</f>
        <v>93.96</v>
      </c>
      <c r="F125" s="23">
        <f>SUM(F118:F124)</f>
        <v>114.67999999999999</v>
      </c>
      <c r="G125" s="23">
        <f>SUM(G118:G124)</f>
        <v>708.2</v>
      </c>
      <c r="H125" s="30">
        <f>SUM(H119:H124)</f>
        <v>357</v>
      </c>
      <c r="I125" s="30">
        <f t="shared" ref="I125:O125" si="8">SUM(I118:I124)</f>
        <v>158.33000000000001</v>
      </c>
      <c r="J125" s="30">
        <f t="shared" si="8"/>
        <v>373.09999999999997</v>
      </c>
      <c r="K125" s="30">
        <f t="shared" si="8"/>
        <v>7.35</v>
      </c>
      <c r="L125" s="30">
        <f t="shared" si="8"/>
        <v>47.7</v>
      </c>
      <c r="M125" s="30">
        <f t="shared" si="8"/>
        <v>0.64</v>
      </c>
      <c r="N125" s="58">
        <f t="shared" si="8"/>
        <v>0.34799999999999998</v>
      </c>
      <c r="O125" s="30">
        <f t="shared" si="8"/>
        <v>44.769999999999996</v>
      </c>
    </row>
    <row r="126" spans="1:15" ht="15.75" x14ac:dyDescent="0.25">
      <c r="A126" s="18"/>
      <c r="B126" s="21"/>
      <c r="C126" s="10"/>
      <c r="D126" s="88"/>
      <c r="E126" s="89"/>
      <c r="F126" s="20"/>
      <c r="G126" s="20"/>
      <c r="H126" s="8"/>
      <c r="I126" s="8"/>
      <c r="J126" s="8"/>
      <c r="K126" s="8"/>
      <c r="L126" s="8"/>
      <c r="M126" s="8"/>
      <c r="N126" s="33"/>
      <c r="O126" s="8"/>
    </row>
    <row r="127" spans="1:15" ht="15.75" x14ac:dyDescent="0.25">
      <c r="A127" s="7"/>
      <c r="B127" s="6"/>
      <c r="C127" s="59"/>
      <c r="D127" s="60"/>
      <c r="E127" s="60"/>
      <c r="F127" s="60"/>
      <c r="G127" s="60"/>
      <c r="H127" s="61"/>
      <c r="I127" s="61"/>
      <c r="J127" s="61"/>
      <c r="K127" s="61"/>
      <c r="L127" s="61"/>
      <c r="M127" s="61"/>
      <c r="N127" s="61"/>
      <c r="O127" s="61"/>
    </row>
    <row r="128" spans="1:15" ht="15.75" x14ac:dyDescent="0.25">
      <c r="A128" s="24"/>
      <c r="B128" s="24"/>
      <c r="C128" s="24"/>
      <c r="D128" s="24"/>
      <c r="E128" s="24"/>
      <c r="F128" s="24"/>
      <c r="G128" s="24"/>
      <c r="H128" s="24"/>
      <c r="I128" s="24"/>
      <c r="J128" s="24"/>
      <c r="K128" s="24"/>
      <c r="L128" s="24"/>
      <c r="M128" s="24"/>
      <c r="N128" s="24"/>
      <c r="O128" s="24"/>
    </row>
    <row r="129" spans="1:15" ht="15.75" x14ac:dyDescent="0.25">
      <c r="A129" s="83" t="s">
        <v>53</v>
      </c>
      <c r="B129" s="83"/>
      <c r="C129" s="83"/>
      <c r="D129" s="83"/>
      <c r="E129" s="87" t="s">
        <v>2</v>
      </c>
      <c r="F129" s="87"/>
      <c r="G129" s="87"/>
      <c r="H129" s="24"/>
      <c r="I129" s="24"/>
      <c r="J129" s="24"/>
      <c r="K129" s="24"/>
      <c r="L129" s="24"/>
      <c r="M129" s="24"/>
      <c r="N129" s="24"/>
      <c r="O129" s="24"/>
    </row>
    <row r="130" spans="1:15" ht="15.75" x14ac:dyDescent="0.25">
      <c r="H130" s="1"/>
      <c r="I130" s="1"/>
      <c r="J130" s="1"/>
      <c r="K130" s="1"/>
      <c r="L130" s="1"/>
      <c r="M130" s="1"/>
      <c r="N130" s="1"/>
      <c r="O130" s="1"/>
    </row>
    <row r="131" spans="1:15" ht="15.75" x14ac:dyDescent="0.25">
      <c r="A131" s="83" t="s">
        <v>56</v>
      </c>
      <c r="B131" s="83"/>
      <c r="C131" s="83"/>
      <c r="D131" s="83"/>
      <c r="E131" s="93" t="s">
        <v>80</v>
      </c>
      <c r="F131" s="93"/>
      <c r="G131" s="93"/>
      <c r="H131" s="93"/>
      <c r="I131" s="1"/>
      <c r="J131" s="1"/>
      <c r="K131" s="1"/>
      <c r="L131" s="1"/>
      <c r="M131" s="1"/>
      <c r="N131" s="1"/>
      <c r="O131" s="1"/>
    </row>
    <row r="132" spans="1:15" ht="15.75" x14ac:dyDescent="0.25">
      <c r="A132" s="26"/>
      <c r="B132" s="26"/>
      <c r="C132" s="26"/>
      <c r="D132" s="26"/>
      <c r="E132" s="6"/>
      <c r="F132" s="26"/>
      <c r="G132" s="26"/>
      <c r="H132" s="1"/>
      <c r="I132" s="1"/>
      <c r="J132" s="1"/>
      <c r="K132" s="1"/>
      <c r="L132" s="1"/>
      <c r="M132" s="1"/>
      <c r="N132" s="1"/>
      <c r="O132" s="1"/>
    </row>
    <row r="133" spans="1:15" ht="15.75" x14ac:dyDescent="0.25">
      <c r="A133" s="26"/>
      <c r="B133" s="26"/>
      <c r="C133" s="26"/>
      <c r="D133" s="26"/>
      <c r="E133" s="6"/>
      <c r="F133" s="26"/>
      <c r="G133" s="26"/>
      <c r="H133" s="1"/>
      <c r="I133" s="1"/>
      <c r="J133" s="1"/>
      <c r="K133" s="1"/>
      <c r="L133" s="1"/>
      <c r="M133" s="1"/>
      <c r="N133" s="1"/>
      <c r="O133" s="1"/>
    </row>
    <row r="134" spans="1:15" ht="15.75" x14ac:dyDescent="0.25">
      <c r="A134" s="90" t="s">
        <v>3</v>
      </c>
      <c r="B134" s="80" t="s">
        <v>4</v>
      </c>
      <c r="C134" s="80" t="s">
        <v>5</v>
      </c>
      <c r="D134" s="84" t="s">
        <v>6</v>
      </c>
      <c r="E134" s="84" t="s">
        <v>7</v>
      </c>
      <c r="F134" s="80" t="s">
        <v>8</v>
      </c>
      <c r="G134" s="84" t="s">
        <v>9</v>
      </c>
      <c r="H134" s="81" t="s">
        <v>10</v>
      </c>
      <c r="I134" s="81"/>
      <c r="J134" s="81"/>
      <c r="K134" s="86"/>
      <c r="L134" s="81" t="s">
        <v>11</v>
      </c>
      <c r="M134" s="81"/>
      <c r="N134" s="81"/>
      <c r="O134" s="81"/>
    </row>
    <row r="135" spans="1:15" ht="15.75" x14ac:dyDescent="0.25">
      <c r="A135" s="91"/>
      <c r="B135" s="80"/>
      <c r="C135" s="92"/>
      <c r="D135" s="85"/>
      <c r="E135" s="85"/>
      <c r="F135" s="92"/>
      <c r="G135" s="85"/>
      <c r="H135" s="27" t="s">
        <v>12</v>
      </c>
      <c r="I135" s="27" t="s">
        <v>13</v>
      </c>
      <c r="J135" s="27" t="s">
        <v>14</v>
      </c>
      <c r="K135" s="62" t="s">
        <v>15</v>
      </c>
      <c r="L135" s="27" t="s">
        <v>16</v>
      </c>
      <c r="M135" s="27" t="s">
        <v>17</v>
      </c>
      <c r="N135" s="27" t="s">
        <v>18</v>
      </c>
      <c r="O135" s="27" t="s">
        <v>19</v>
      </c>
    </row>
    <row r="136" spans="1:15" ht="15.75" x14ac:dyDescent="0.25">
      <c r="A136" s="63"/>
      <c r="B136" s="9" t="s">
        <v>81</v>
      </c>
      <c r="C136" s="82"/>
      <c r="D136" s="82"/>
      <c r="E136" s="82"/>
      <c r="F136" s="82"/>
      <c r="G136" s="82"/>
      <c r="H136" s="82"/>
      <c r="I136" s="82"/>
      <c r="J136" s="82"/>
      <c r="K136" s="82"/>
      <c r="L136" s="82"/>
      <c r="M136" s="82"/>
      <c r="N136" s="82"/>
      <c r="O136" s="82"/>
    </row>
    <row r="137" spans="1:15" ht="15.75" x14ac:dyDescent="0.25">
      <c r="A137" s="17" t="s">
        <v>54</v>
      </c>
      <c r="B137" s="18" t="s">
        <v>67</v>
      </c>
      <c r="C137" s="17" t="s">
        <v>40</v>
      </c>
      <c r="D137" s="20">
        <v>5.6</v>
      </c>
      <c r="E137" s="20">
        <v>6.8</v>
      </c>
      <c r="F137" s="20">
        <v>32.6</v>
      </c>
      <c r="G137" s="20">
        <v>214</v>
      </c>
      <c r="H137" s="8">
        <v>147.4</v>
      </c>
      <c r="I137" s="8">
        <v>31.6</v>
      </c>
      <c r="J137" s="8">
        <v>152.4</v>
      </c>
      <c r="K137" s="8">
        <v>0.17</v>
      </c>
      <c r="L137" s="8">
        <v>42.6</v>
      </c>
      <c r="M137" s="8">
        <v>0.17199999999999999</v>
      </c>
      <c r="N137" s="8">
        <v>6.4000000000000001E-2</v>
      </c>
      <c r="O137" s="8">
        <v>1.53</v>
      </c>
    </row>
    <row r="138" spans="1:15" ht="15.75" x14ac:dyDescent="0.25">
      <c r="A138" s="17" t="s">
        <v>41</v>
      </c>
      <c r="B138" s="18" t="s">
        <v>42</v>
      </c>
      <c r="C138" s="20" t="str">
        <f>"200"</f>
        <v>200</v>
      </c>
      <c r="D138" s="20">
        <v>3.3</v>
      </c>
      <c r="E138" s="20">
        <v>2.9</v>
      </c>
      <c r="F138" s="20">
        <v>13.8</v>
      </c>
      <c r="G138" s="20">
        <v>94</v>
      </c>
      <c r="H138" s="8">
        <v>111.03</v>
      </c>
      <c r="I138" s="8">
        <v>22.3</v>
      </c>
      <c r="J138" s="8">
        <v>91.1</v>
      </c>
      <c r="K138" s="8">
        <v>0.65</v>
      </c>
      <c r="L138" s="8">
        <v>19</v>
      </c>
      <c r="M138" s="8">
        <v>0.01</v>
      </c>
      <c r="N138" s="8">
        <v>0.03</v>
      </c>
      <c r="O138" s="8">
        <v>0.7</v>
      </c>
    </row>
    <row r="139" spans="1:15" ht="15.75" x14ac:dyDescent="0.25">
      <c r="A139" s="17" t="s">
        <v>31</v>
      </c>
      <c r="B139" s="18" t="s">
        <v>22</v>
      </c>
      <c r="C139" s="19" t="s">
        <v>23</v>
      </c>
      <c r="D139" s="20">
        <v>6.08</v>
      </c>
      <c r="E139" s="20">
        <v>7.4</v>
      </c>
      <c r="F139" s="20">
        <v>19.16</v>
      </c>
      <c r="G139" s="20">
        <v>171.4</v>
      </c>
      <c r="H139" s="8">
        <v>120.2</v>
      </c>
      <c r="I139" s="8">
        <v>16.63</v>
      </c>
      <c r="J139" s="8">
        <v>103.2</v>
      </c>
      <c r="K139" s="8">
        <v>0.08</v>
      </c>
      <c r="L139" s="8">
        <v>0</v>
      </c>
      <c r="M139" s="8">
        <v>0</v>
      </c>
      <c r="N139" s="8">
        <v>0</v>
      </c>
      <c r="O139" s="8">
        <v>7.0000000000000007E-2</v>
      </c>
    </row>
    <row r="140" spans="1:15" ht="15.75" x14ac:dyDescent="0.25">
      <c r="A140" s="17" t="s">
        <v>24</v>
      </c>
      <c r="B140" s="18" t="s">
        <v>25</v>
      </c>
      <c r="C140" s="17" t="s">
        <v>26</v>
      </c>
      <c r="D140" s="20">
        <v>1</v>
      </c>
      <c r="E140" s="20">
        <v>1</v>
      </c>
      <c r="F140" s="20">
        <v>14</v>
      </c>
      <c r="G140" s="20">
        <v>66</v>
      </c>
      <c r="H140" s="8">
        <v>22</v>
      </c>
      <c r="I140" s="8">
        <v>13</v>
      </c>
      <c r="J140" s="8">
        <v>0</v>
      </c>
      <c r="K140" s="8">
        <v>3</v>
      </c>
      <c r="L140" s="8">
        <v>0</v>
      </c>
      <c r="M140" s="8">
        <v>0</v>
      </c>
      <c r="N140" s="8">
        <v>0</v>
      </c>
      <c r="O140" s="8">
        <v>14</v>
      </c>
    </row>
    <row r="141" spans="1:15" ht="15.75" x14ac:dyDescent="0.25">
      <c r="A141" s="17" t="s">
        <v>59</v>
      </c>
      <c r="B141" s="18" t="s">
        <v>62</v>
      </c>
      <c r="C141" s="17" t="s">
        <v>64</v>
      </c>
      <c r="D141" s="20">
        <v>2.86</v>
      </c>
      <c r="E141" s="20">
        <v>0.41</v>
      </c>
      <c r="F141" s="20">
        <v>17.82</v>
      </c>
      <c r="G141" s="20">
        <v>89.2</v>
      </c>
      <c r="H141" s="67">
        <v>26.1</v>
      </c>
      <c r="I141" s="67">
        <v>0</v>
      </c>
      <c r="J141" s="67">
        <v>0</v>
      </c>
      <c r="K141" s="67">
        <v>0</v>
      </c>
      <c r="L141" s="67">
        <v>0</v>
      </c>
      <c r="M141" s="67">
        <v>0</v>
      </c>
      <c r="N141" s="67">
        <v>0.12</v>
      </c>
      <c r="O141" s="67">
        <v>26.4</v>
      </c>
    </row>
    <row r="142" spans="1:15" ht="15.75" x14ac:dyDescent="0.25">
      <c r="A142" s="43">
        <v>501</v>
      </c>
      <c r="B142" s="18" t="s">
        <v>73</v>
      </c>
      <c r="C142" s="19">
        <v>200</v>
      </c>
      <c r="D142" s="20">
        <v>1</v>
      </c>
      <c r="E142" s="20">
        <v>0.2</v>
      </c>
      <c r="F142" s="20">
        <v>20.2</v>
      </c>
      <c r="G142" s="20">
        <v>86</v>
      </c>
      <c r="H142" s="8">
        <v>14</v>
      </c>
      <c r="I142" s="8">
        <v>8</v>
      </c>
      <c r="J142" s="8">
        <v>2.8</v>
      </c>
      <c r="K142" s="8">
        <v>0</v>
      </c>
      <c r="L142" s="8">
        <v>0</v>
      </c>
      <c r="M142" s="8">
        <v>0.2</v>
      </c>
      <c r="N142" s="8">
        <v>0.02</v>
      </c>
      <c r="O142" s="8">
        <v>4</v>
      </c>
    </row>
    <row r="143" spans="1:15" ht="15.75" x14ac:dyDescent="0.25">
      <c r="A143" s="18"/>
      <c r="B143" s="21" t="s">
        <v>27</v>
      </c>
      <c r="C143" s="45">
        <v>647</v>
      </c>
      <c r="D143" s="37">
        <f t="shared" ref="D143:O143" si="9">SUM(D137:D142)</f>
        <v>19.84</v>
      </c>
      <c r="E143" s="37">
        <f t="shared" si="9"/>
        <v>18.71</v>
      </c>
      <c r="F143" s="23">
        <f t="shared" si="9"/>
        <v>117.58</v>
      </c>
      <c r="G143" s="23">
        <f t="shared" si="9"/>
        <v>720.6</v>
      </c>
      <c r="H143" s="30">
        <f t="shared" si="9"/>
        <v>440.73</v>
      </c>
      <c r="I143" s="30">
        <f t="shared" si="9"/>
        <v>91.53</v>
      </c>
      <c r="J143" s="30">
        <f>SUM(J137:J142)</f>
        <v>349.5</v>
      </c>
      <c r="K143" s="30">
        <f t="shared" si="9"/>
        <v>3.9</v>
      </c>
      <c r="L143" s="30">
        <f t="shared" si="9"/>
        <v>61.6</v>
      </c>
      <c r="M143" s="30">
        <f t="shared" si="9"/>
        <v>0.38200000000000001</v>
      </c>
      <c r="N143" s="30">
        <f t="shared" si="9"/>
        <v>0.23399999999999999</v>
      </c>
      <c r="O143" s="30">
        <f t="shared" si="9"/>
        <v>46.7</v>
      </c>
    </row>
    <row r="144" spans="1:15" ht="15.75" x14ac:dyDescent="0.25">
      <c r="A144" s="24"/>
      <c r="B144" s="24"/>
      <c r="C144" s="24"/>
      <c r="D144" s="24"/>
      <c r="E144" s="24"/>
      <c r="F144" s="24"/>
      <c r="G144" s="24"/>
      <c r="H144" s="24"/>
      <c r="I144" s="24"/>
      <c r="J144" s="24"/>
      <c r="K144" s="24"/>
      <c r="L144" s="24"/>
      <c r="M144" s="24"/>
      <c r="N144" s="24"/>
      <c r="O144" s="24"/>
    </row>
    <row r="145" spans="1:15" ht="15.75" x14ac:dyDescent="0.25">
      <c r="A145" s="87" t="s">
        <v>55</v>
      </c>
      <c r="B145" s="87"/>
      <c r="C145" s="87"/>
      <c r="D145" s="87"/>
      <c r="E145" s="87"/>
      <c r="F145" s="87" t="s">
        <v>2</v>
      </c>
      <c r="G145" s="87"/>
      <c r="H145" s="5"/>
      <c r="I145" s="5"/>
      <c r="J145" s="5"/>
      <c r="K145" s="5"/>
      <c r="L145" s="5"/>
      <c r="M145" s="5"/>
      <c r="N145" s="5"/>
      <c r="O145" s="5"/>
    </row>
    <row r="146" spans="1:15" ht="15.75" x14ac:dyDescent="0.25">
      <c r="A146" s="70"/>
      <c r="B146" s="70"/>
      <c r="C146" s="70"/>
      <c r="D146" s="70"/>
      <c r="E146" s="70"/>
      <c r="F146" s="70"/>
      <c r="G146" s="70"/>
      <c r="H146" s="5"/>
      <c r="I146" s="5"/>
      <c r="J146" s="5"/>
      <c r="K146" s="5"/>
      <c r="L146" s="5"/>
      <c r="M146" s="5"/>
      <c r="N146" s="5"/>
      <c r="O146" s="5"/>
    </row>
    <row r="147" spans="1:15" ht="15.75" x14ac:dyDescent="0.25">
      <c r="A147" s="83" t="s">
        <v>58</v>
      </c>
      <c r="B147" s="83"/>
      <c r="C147" s="83"/>
      <c r="D147" s="83"/>
      <c r="E147" s="83"/>
      <c r="F147" s="93" t="s">
        <v>80</v>
      </c>
      <c r="G147" s="93"/>
      <c r="H147" s="93"/>
      <c r="I147" s="93"/>
      <c r="J147" s="1"/>
      <c r="K147" s="1"/>
      <c r="L147" s="1"/>
      <c r="M147" s="1"/>
      <c r="N147" s="1"/>
      <c r="O147" s="1"/>
    </row>
    <row r="148" spans="1:15" ht="15.75" x14ac:dyDescent="0.25">
      <c r="A148" s="80" t="s">
        <v>3</v>
      </c>
      <c r="B148" s="80" t="s">
        <v>4</v>
      </c>
      <c r="C148" s="80" t="s">
        <v>5</v>
      </c>
      <c r="D148" s="80" t="s">
        <v>6</v>
      </c>
      <c r="E148" s="80" t="s">
        <v>7</v>
      </c>
      <c r="F148" s="80" t="s">
        <v>8</v>
      </c>
      <c r="G148" s="80" t="s">
        <v>9</v>
      </c>
      <c r="H148" s="81" t="s">
        <v>10</v>
      </c>
      <c r="I148" s="81"/>
      <c r="J148" s="81"/>
      <c r="K148" s="81"/>
      <c r="L148" s="81" t="s">
        <v>11</v>
      </c>
      <c r="M148" s="81"/>
      <c r="N148" s="81"/>
      <c r="O148" s="81"/>
    </row>
    <row r="149" spans="1:15" ht="15.75" x14ac:dyDescent="0.25">
      <c r="A149" s="80"/>
      <c r="B149" s="80"/>
      <c r="C149" s="80"/>
      <c r="D149" s="80"/>
      <c r="E149" s="80"/>
      <c r="F149" s="80"/>
      <c r="G149" s="80"/>
      <c r="H149" s="71" t="s">
        <v>12</v>
      </c>
      <c r="I149" s="71" t="s">
        <v>13</v>
      </c>
      <c r="J149" s="71" t="s">
        <v>14</v>
      </c>
      <c r="K149" s="71" t="s">
        <v>15</v>
      </c>
      <c r="L149" s="71" t="s">
        <v>16</v>
      </c>
      <c r="M149" s="71" t="s">
        <v>17</v>
      </c>
      <c r="N149" s="71" t="s">
        <v>18</v>
      </c>
      <c r="O149" s="71" t="s">
        <v>19</v>
      </c>
    </row>
    <row r="150" spans="1:15" ht="15.75" x14ac:dyDescent="0.25">
      <c r="A150" s="18"/>
      <c r="B150" s="9" t="s">
        <v>81</v>
      </c>
      <c r="C150" s="82"/>
      <c r="D150" s="82"/>
      <c r="E150" s="82"/>
      <c r="F150" s="82"/>
      <c r="G150" s="82"/>
      <c r="H150" s="82"/>
      <c r="I150" s="82"/>
      <c r="J150" s="82"/>
      <c r="K150" s="82"/>
      <c r="L150" s="82"/>
      <c r="M150" s="82"/>
      <c r="N150" s="82"/>
      <c r="O150" s="82"/>
    </row>
    <row r="151" spans="1:15" ht="47.25" x14ac:dyDescent="0.25">
      <c r="A151" s="16">
        <v>230</v>
      </c>
      <c r="B151" s="41" t="s">
        <v>45</v>
      </c>
      <c r="C151" s="12" t="s">
        <v>40</v>
      </c>
      <c r="D151" s="15">
        <v>5.4</v>
      </c>
      <c r="E151" s="15">
        <v>6.2</v>
      </c>
      <c r="F151" s="15">
        <v>25.8</v>
      </c>
      <c r="G151" s="15">
        <v>180.6</v>
      </c>
      <c r="H151" s="16">
        <v>121.6</v>
      </c>
      <c r="I151" s="16">
        <v>27.6</v>
      </c>
      <c r="J151" s="16">
        <v>147</v>
      </c>
      <c r="K151" s="16">
        <v>1.23</v>
      </c>
      <c r="L151" s="16">
        <v>37</v>
      </c>
      <c r="M151" s="16">
        <v>0.5</v>
      </c>
      <c r="N151" s="16">
        <v>0.1</v>
      </c>
      <c r="O151" s="16">
        <v>1.17</v>
      </c>
    </row>
    <row r="152" spans="1:15" ht="15.75" x14ac:dyDescent="0.25">
      <c r="A152" s="71">
        <v>465</v>
      </c>
      <c r="B152" s="18" t="s">
        <v>68</v>
      </c>
      <c r="C152" s="20" t="str">
        <f>"200"</f>
        <v>200</v>
      </c>
      <c r="D152" s="20">
        <v>2.8</v>
      </c>
      <c r="E152" s="20">
        <v>2.5</v>
      </c>
      <c r="F152" s="20">
        <v>13.6</v>
      </c>
      <c r="G152" s="20">
        <v>63</v>
      </c>
      <c r="H152" s="71">
        <v>108.3</v>
      </c>
      <c r="I152" s="71">
        <v>12.6</v>
      </c>
      <c r="J152" s="71">
        <v>76.5</v>
      </c>
      <c r="K152" s="71">
        <v>0.13</v>
      </c>
      <c r="L152" s="71">
        <v>19</v>
      </c>
      <c r="M152" s="71">
        <v>0</v>
      </c>
      <c r="N152" s="71">
        <v>0.03</v>
      </c>
      <c r="O152" s="71">
        <v>0.7</v>
      </c>
    </row>
    <row r="153" spans="1:15" ht="15.75" x14ac:dyDescent="0.25">
      <c r="A153" s="17" t="s">
        <v>31</v>
      </c>
      <c r="B153" s="18" t="s">
        <v>22</v>
      </c>
      <c r="C153" s="19" t="s">
        <v>23</v>
      </c>
      <c r="D153" s="20">
        <v>6.08</v>
      </c>
      <c r="E153" s="20">
        <v>7.4</v>
      </c>
      <c r="F153" s="20">
        <v>19.16</v>
      </c>
      <c r="G153" s="20">
        <v>171.4</v>
      </c>
      <c r="H153" s="71">
        <v>120.2</v>
      </c>
      <c r="I153" s="71">
        <v>16.63</v>
      </c>
      <c r="J153" s="71">
        <v>103.2</v>
      </c>
      <c r="K153" s="71">
        <v>0.08</v>
      </c>
      <c r="L153" s="71">
        <v>0</v>
      </c>
      <c r="M153" s="71">
        <v>0</v>
      </c>
      <c r="N153" s="71">
        <v>0</v>
      </c>
      <c r="O153" s="71">
        <v>7.0000000000000007E-2</v>
      </c>
    </row>
    <row r="154" spans="1:15" ht="15.75" x14ac:dyDescent="0.25">
      <c r="A154" s="17" t="s">
        <v>24</v>
      </c>
      <c r="B154" s="18" t="s">
        <v>25</v>
      </c>
      <c r="C154" s="17" t="s">
        <v>26</v>
      </c>
      <c r="D154" s="20">
        <v>1</v>
      </c>
      <c r="E154" s="20">
        <v>1</v>
      </c>
      <c r="F154" s="20">
        <v>14</v>
      </c>
      <c r="G154" s="20">
        <v>66</v>
      </c>
      <c r="H154" s="71">
        <v>22</v>
      </c>
      <c r="I154" s="71">
        <v>13</v>
      </c>
      <c r="J154" s="71">
        <v>0</v>
      </c>
      <c r="K154" s="71">
        <v>3</v>
      </c>
      <c r="L154" s="71">
        <v>0</v>
      </c>
      <c r="M154" s="71">
        <v>0</v>
      </c>
      <c r="N154" s="71">
        <v>0</v>
      </c>
      <c r="O154" s="71">
        <v>14</v>
      </c>
    </row>
    <row r="155" spans="1:15" ht="15.75" x14ac:dyDescent="0.25">
      <c r="A155" s="17" t="s">
        <v>59</v>
      </c>
      <c r="B155" s="18" t="s">
        <v>62</v>
      </c>
      <c r="C155" s="17" t="s">
        <v>64</v>
      </c>
      <c r="D155" s="20">
        <v>2.86</v>
      </c>
      <c r="E155" s="20">
        <v>0.41</v>
      </c>
      <c r="F155" s="20">
        <v>17.82</v>
      </c>
      <c r="G155" s="20">
        <v>89.2</v>
      </c>
      <c r="H155" s="71">
        <v>26.1</v>
      </c>
      <c r="I155" s="71">
        <v>0</v>
      </c>
      <c r="J155" s="71">
        <v>0</v>
      </c>
      <c r="K155" s="71">
        <v>0</v>
      </c>
      <c r="L155" s="71">
        <v>0</v>
      </c>
      <c r="M155" s="71">
        <v>0</v>
      </c>
      <c r="N155" s="71">
        <v>0.12</v>
      </c>
      <c r="O155" s="71">
        <v>26.4</v>
      </c>
    </row>
    <row r="156" spans="1:15" ht="15.75" x14ac:dyDescent="0.25">
      <c r="A156" s="18">
        <v>501</v>
      </c>
      <c r="B156" s="18" t="s">
        <v>73</v>
      </c>
      <c r="C156" s="20">
        <v>200</v>
      </c>
      <c r="D156" s="20">
        <v>1</v>
      </c>
      <c r="E156" s="20">
        <v>0.2</v>
      </c>
      <c r="F156" s="20">
        <v>20.2</v>
      </c>
      <c r="G156" s="20">
        <v>86</v>
      </c>
      <c r="H156" s="71">
        <v>14</v>
      </c>
      <c r="I156" s="71">
        <v>8</v>
      </c>
      <c r="J156" s="71">
        <v>2.8</v>
      </c>
      <c r="K156" s="71">
        <v>0</v>
      </c>
      <c r="L156" s="71">
        <v>0</v>
      </c>
      <c r="M156" s="71">
        <v>0.2</v>
      </c>
      <c r="N156" s="71">
        <v>0.02</v>
      </c>
      <c r="O156" s="71">
        <v>4</v>
      </c>
    </row>
    <row r="157" spans="1:15" ht="15.75" x14ac:dyDescent="0.25">
      <c r="A157" s="18"/>
      <c r="B157" s="21" t="s">
        <v>27</v>
      </c>
      <c r="C157" s="23">
        <v>597</v>
      </c>
      <c r="D157" s="23">
        <f t="shared" ref="D157:O157" si="10">SUM(D151:D156)</f>
        <v>19.14</v>
      </c>
      <c r="E157" s="23">
        <f t="shared" si="10"/>
        <v>17.71</v>
      </c>
      <c r="F157" s="23">
        <f t="shared" si="10"/>
        <v>110.58</v>
      </c>
      <c r="G157" s="23">
        <f t="shared" si="10"/>
        <v>656.2</v>
      </c>
      <c r="H157" s="30">
        <f t="shared" si="10"/>
        <v>412.2</v>
      </c>
      <c r="I157" s="30">
        <f t="shared" si="10"/>
        <v>77.83</v>
      </c>
      <c r="J157" s="30">
        <f t="shared" si="10"/>
        <v>329.5</v>
      </c>
      <c r="K157" s="30">
        <f t="shared" si="10"/>
        <v>4.4399999999999995</v>
      </c>
      <c r="L157" s="30">
        <f t="shared" si="10"/>
        <v>56</v>
      </c>
      <c r="M157" s="30">
        <f t="shared" si="10"/>
        <v>0.7</v>
      </c>
      <c r="N157" s="30">
        <f t="shared" si="10"/>
        <v>0.27</v>
      </c>
      <c r="O157" s="30">
        <f t="shared" si="10"/>
        <v>46.339999999999996</v>
      </c>
    </row>
    <row r="158" spans="1:15" ht="15.75" x14ac:dyDescent="0.25">
      <c r="A158" s="24"/>
      <c r="B158" s="24"/>
      <c r="C158" s="24"/>
      <c r="D158" s="24"/>
      <c r="E158" s="24"/>
      <c r="F158" s="24"/>
      <c r="G158" s="24"/>
      <c r="H158" s="24"/>
      <c r="I158" s="24"/>
      <c r="J158" s="24"/>
      <c r="K158" s="24"/>
      <c r="L158" s="24"/>
      <c r="M158" s="24"/>
      <c r="N158" s="24"/>
      <c r="O158" s="24"/>
    </row>
    <row r="159" spans="1:15" ht="15.75" x14ac:dyDescent="0.25">
      <c r="A159" s="24"/>
      <c r="B159" s="24"/>
      <c r="C159" s="24"/>
      <c r="D159" s="24"/>
      <c r="E159" s="24"/>
      <c r="F159" s="24"/>
      <c r="G159" s="24"/>
      <c r="H159" s="24"/>
      <c r="I159" s="24"/>
      <c r="J159" s="24"/>
      <c r="K159" s="24"/>
      <c r="L159" s="24"/>
      <c r="M159" s="24"/>
      <c r="N159" s="24"/>
      <c r="O159" s="24"/>
    </row>
    <row r="160" spans="1:15" ht="15.75" x14ac:dyDescent="0.25">
      <c r="A160" s="24"/>
      <c r="B160" s="24"/>
      <c r="C160" s="24"/>
      <c r="D160" s="24"/>
      <c r="E160" s="24"/>
      <c r="F160" s="24"/>
      <c r="G160" s="24"/>
      <c r="H160" s="24"/>
      <c r="I160" s="24"/>
      <c r="J160" s="24"/>
      <c r="K160" s="24"/>
      <c r="L160" s="24"/>
      <c r="M160" s="24"/>
      <c r="N160" s="24"/>
      <c r="O160" s="24"/>
    </row>
  </sheetData>
  <mergeCells count="120">
    <mergeCell ref="A1:G1"/>
    <mergeCell ref="A3:D3"/>
    <mergeCell ref="A4:D4"/>
    <mergeCell ref="A5:A6"/>
    <mergeCell ref="B5:B6"/>
    <mergeCell ref="C5:C6"/>
    <mergeCell ref="D5:D6"/>
    <mergeCell ref="E5:E6"/>
    <mergeCell ref="F5:F6"/>
    <mergeCell ref="G5:G6"/>
    <mergeCell ref="L23:O23"/>
    <mergeCell ref="B25:O25"/>
    <mergeCell ref="A35:D35"/>
    <mergeCell ref="E35:I35"/>
    <mergeCell ref="H5:K5"/>
    <mergeCell ref="L5:O5"/>
    <mergeCell ref="A17:D17"/>
    <mergeCell ref="E17:G17"/>
    <mergeCell ref="A20:D20"/>
    <mergeCell ref="A23:A24"/>
    <mergeCell ref="B23:B24"/>
    <mergeCell ref="C23:C24"/>
    <mergeCell ref="D23:D24"/>
    <mergeCell ref="E23:E24"/>
    <mergeCell ref="A38:D38"/>
    <mergeCell ref="A39:A40"/>
    <mergeCell ref="B39:B40"/>
    <mergeCell ref="C39:C40"/>
    <mergeCell ref="F39:F40"/>
    <mergeCell ref="G39:G40"/>
    <mergeCell ref="F23:F24"/>
    <mergeCell ref="G23:G24"/>
    <mergeCell ref="H23:K23"/>
    <mergeCell ref="H39:K39"/>
    <mergeCell ref="L39:O39"/>
    <mergeCell ref="A50:D50"/>
    <mergeCell ref="E50:I50"/>
    <mergeCell ref="A53:D53"/>
    <mergeCell ref="A54:A55"/>
    <mergeCell ref="B54:B55"/>
    <mergeCell ref="C54:C55"/>
    <mergeCell ref="H54:K54"/>
    <mergeCell ref="L54:O54"/>
    <mergeCell ref="H70:K70"/>
    <mergeCell ref="L70:O70"/>
    <mergeCell ref="C72:O72"/>
    <mergeCell ref="A81:D81"/>
    <mergeCell ref="E81:G81"/>
    <mergeCell ref="A84:D84"/>
    <mergeCell ref="A66:D66"/>
    <mergeCell ref="E66:G66"/>
    <mergeCell ref="A69:D69"/>
    <mergeCell ref="A70:A71"/>
    <mergeCell ref="B70:B71"/>
    <mergeCell ref="C70:C71"/>
    <mergeCell ref="D70:D71"/>
    <mergeCell ref="E70:E71"/>
    <mergeCell ref="F70:F71"/>
    <mergeCell ref="G70:G71"/>
    <mergeCell ref="A99:D99"/>
    <mergeCell ref="A100:A101"/>
    <mergeCell ref="B100:B101"/>
    <mergeCell ref="C100:C101"/>
    <mergeCell ref="D100:D101"/>
    <mergeCell ref="E100:E101"/>
    <mergeCell ref="G85:G86"/>
    <mergeCell ref="H85:K85"/>
    <mergeCell ref="L85:O85"/>
    <mergeCell ref="C87:O87"/>
    <mergeCell ref="A97:D97"/>
    <mergeCell ref="E97:G97"/>
    <mergeCell ref="A85:A86"/>
    <mergeCell ref="B85:B86"/>
    <mergeCell ref="C85:C86"/>
    <mergeCell ref="D85:D86"/>
    <mergeCell ref="E85:E86"/>
    <mergeCell ref="F85:F86"/>
    <mergeCell ref="A114:D114"/>
    <mergeCell ref="F114:I114"/>
    <mergeCell ref="A116:A117"/>
    <mergeCell ref="B116:B117"/>
    <mergeCell ref="H116:K116"/>
    <mergeCell ref="L116:O116"/>
    <mergeCell ref="F100:F101"/>
    <mergeCell ref="G100:G101"/>
    <mergeCell ref="H100:K100"/>
    <mergeCell ref="L100:O100"/>
    <mergeCell ref="C102:O102"/>
    <mergeCell ref="A112:B112"/>
    <mergeCell ref="F112:I112"/>
    <mergeCell ref="G134:G135"/>
    <mergeCell ref="H134:K134"/>
    <mergeCell ref="L134:O134"/>
    <mergeCell ref="C136:O136"/>
    <mergeCell ref="A145:B145"/>
    <mergeCell ref="C145:E145"/>
    <mergeCell ref="F145:G145"/>
    <mergeCell ref="D126:E126"/>
    <mergeCell ref="A129:D129"/>
    <mergeCell ref="E129:G129"/>
    <mergeCell ref="A131:D131"/>
    <mergeCell ref="A134:A135"/>
    <mergeCell ref="B134:B135"/>
    <mergeCell ref="C134:C135"/>
    <mergeCell ref="D134:D135"/>
    <mergeCell ref="E134:E135"/>
    <mergeCell ref="F134:F135"/>
    <mergeCell ref="E131:H131"/>
    <mergeCell ref="F148:F149"/>
    <mergeCell ref="G148:G149"/>
    <mergeCell ref="H148:K148"/>
    <mergeCell ref="L148:O148"/>
    <mergeCell ref="C150:O150"/>
    <mergeCell ref="A147:E147"/>
    <mergeCell ref="A148:A149"/>
    <mergeCell ref="B148:B149"/>
    <mergeCell ref="C148:C149"/>
    <mergeCell ref="D148:D149"/>
    <mergeCell ref="E148:E149"/>
    <mergeCell ref="F147:I147"/>
  </mergeCells>
  <pageMargins left="0.70866141732283472" right="0.70866141732283472" top="0.74803149606299213" bottom="0.74803149606299213" header="0.31496062992125984" footer="0.31496062992125984"/>
  <pageSetup paperSize="9" scale="83" orientation="landscape" r:id="rId1"/>
  <rowBreaks count="4" manualBreakCount="4">
    <brk id="33" max="16383" man="1"/>
    <brk id="64" max="16383" man="1"/>
    <brk id="95" max="16383" man="1"/>
    <brk id="12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2026-05-26T02:38:36Z</dcterms:modified>
</cp:coreProperties>
</file>